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52.23\shibetsu\建設環境部\上下水道局\00 共通\901　通知・照会（局共通）\00　道\経営比較分析表\R6　公営企業に係る経営比較分析表（令和5年度決算）の分析等について\02 上水\"/>
    </mc:Choice>
  </mc:AlternateContent>
  <workbookProtection workbookAlgorithmName="SHA-512" workbookHashValue="OX/Lrvt3l9lkdao6SMyK/h+thCvnOi/bLrXusHy0Aph1iGtgRLCr4oc+Jkfm4TT3uM7spJ4ZNhuCG3ofFvGeNA==" workbookSaltValue="uvXjnj263kdxeG0hylvv+Q==" workbookSpinCount="100000" lockStructure="1"/>
  <bookViews>
    <workbookView xWindow="0" yWindow="0" windowWidth="17389" windowHeight="113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P6" i="5"/>
  <c r="P10" i="4" s="1"/>
  <c r="O6" i="5"/>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F85" i="4"/>
  <c r="E85" i="4"/>
  <c r="BB10" i="4"/>
  <c r="AL10" i="4"/>
  <c r="W10" i="4"/>
  <c r="I10" i="4"/>
  <c r="B10" i="4"/>
  <c r="BB8" i="4"/>
  <c r="AT8" i="4"/>
  <c r="AL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<sst xmlns="http://schemas.openxmlformats.org/spreadsheetml/2006/main" count="228" uniqueCount="114">
  <si>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</si>
  <si>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</si>
  <si>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</si>
  <si>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</si>
  <si>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</si>
  <si>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</si>
  <si>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</si>
  <si>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</si>
  <si>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</si>
  <si>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</si>
  <si>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</si>
  <si>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</si>
  <si>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</si>
  <si>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</si>
  <si>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</si>
  <si>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</si>
  <si>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</si>
  <si>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</si>
  <si>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</si>
  <si>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</si>
  <si>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</si>
  <si>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</si>
  <si>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</si>
  <si>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</si>
  <si>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</si>
  <si>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</si>
  <si>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</si>
  <si>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</si>
  <si>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</si>
  <si>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</si>
  <si>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</si>
  <si>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</si>
  <si>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</si>
  <si>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</si>
  <si>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</si>
  <si>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</si>
  <si>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</si>
  <si>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</si>
  <si>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</si>
  <si>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</si>
  <si>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</si>
  <si>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</si>
  <si>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</si>
  <si>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</si>
  <si>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</si>
  <si>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</si>
  <si>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</si>
  <si>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</si>
  <si>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</si>
  <si>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</si>
  <si>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</si>
  <si>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</si>
  <si>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</si>
  <si>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</si>
  <si>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</si>
  <si>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</si>
  <si>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</si>
  <si>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</si>
  <si>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</si>
  <si>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</si>
  <si>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</si>
  <si>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</si>
  <si>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</si>
  <si>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</si>
  <si>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</si>
  <si>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</si>
  <si>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</si>
  <si>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</si>
  <si>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</si>
  <si>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</si>
  <si>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</si>
  <si>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</si>
  <si>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</si>
  <si>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</si>
  <si>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</si>
  <si>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</si>
  <si>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</si>
  <si>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</si>
  <si>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</si>
  <si>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</si>
  <si>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</si>
  <si>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</si>
  <si>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</si>
  <si>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</si>
  <si>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</si>
  <si>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</si>
  <si>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</si>
  <si>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</si>
  <si>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</si>
  <si>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</si>
  <si>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</si>
  <si>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</si>
  <si>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士別市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</si>
  <si>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</si>
  <si>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</si>
  <si>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</si>
  <si>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</si>
  <si>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</si>
  <si>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</si>
  <si>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</si>
  <si>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</si>
  <si>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</si>
  <si>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</si>
  <si>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</si>
  <si>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</si>
  <si>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</si>
  <si>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</si>
  <si>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</si>
  <si>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</si>
  <si>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</si>
  <si>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</si>
  <si>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経常収支比率については、有収水量の減少に伴う給水収益の減少及び修繕費等維持管理費の増加等による費用の増加に対し、料金改定に対する水道料金軽減分補助金の増加により100％を上回っています。
　増加傾向にあった累積欠損金については、16.81ポイント減少しましたが、平均値より大きく上回っている状況です。
　流動比率については、現金預金が減少したことで100％を下回っており、企業債の償還には一般会計繰入金等を原資とする予定です。
　料金水準の妥当性を示す料金回収率は、旧簡易水道地区の収支不足分を繰入金で賄っていることや料金軽減の影響により、依然として低い数値となっています。
　本市の水道事業は、給水区域面積が広大であり維持管理の必要な施設や管路が多いことから、給水原価が平均値よりも高い状況となっています。
　有収率については、前年度に比べ有収水量が減少したことや、漏水等により発生する配水量が増加したため減少しています。
　漏水量の削減と有収率の改善に向けて、漏水を想定した訓練を実施したほか、今後においても継続的に漏水調査を行います。</t>
    <rPh sb="76" eb="78">
      <t>ゾウカ</t>
    </rPh>
    <phoneticPr fontId="4"/>
  </si>
  <si>
    <t>　償却対象資産の減価償却の状況を示す有形固定資産減価償却率は前年度比1.27ポイント増の45.58％、法定耐用年数を経過した管路延長の割合を示す管路経年化率は、昭和50年後半に給水区域を拡張した際に整備した管路が、耐用年数を経過した影響で前年度比15.65ポイント増の29.49％となっています。
　当該年度に更新した管路延長の割合を示す管路更新率は0.35％に留まっています。
　建設改良費の抑制を行っているため、今後も管路経年化率は増加していく見込みですが、優先度を考慮した効率的な管路の更新を実施していきます。</t>
    <rPh sb="80" eb="82">
      <t>ショウワ</t>
    </rPh>
    <rPh sb="84" eb="85">
      <t>ネン</t>
    </rPh>
    <rPh sb="85" eb="87">
      <t>コウハン</t>
    </rPh>
    <rPh sb="88" eb="90">
      <t>キュウスイ</t>
    </rPh>
    <rPh sb="90" eb="92">
      <t>クイキ</t>
    </rPh>
    <rPh sb="93" eb="95">
      <t>カクチョウ</t>
    </rPh>
    <rPh sb="97" eb="98">
      <t>サイ</t>
    </rPh>
    <rPh sb="99" eb="101">
      <t>セイビ</t>
    </rPh>
    <rPh sb="103" eb="105">
      <t>カンロ</t>
    </rPh>
    <rPh sb="107" eb="109">
      <t>タイヨウ</t>
    </rPh>
    <rPh sb="109" eb="111">
      <t>ネンスウ</t>
    </rPh>
    <rPh sb="112" eb="114">
      <t>ケイカ</t>
    </rPh>
    <rPh sb="116" eb="118">
      <t>エイキョウ</t>
    </rPh>
    <phoneticPr fontId="4"/>
  </si>
  <si>
    <t>　令和４年10月に料金改定をした影響で、14期ぶりの黒字決算となりました。しかし、流動比率は悪化しており、経営状況は依然として厳しい状況となっています。
　また、法定耐用年数を経過し更新時期を迎える管路が増加していますが、すべての管路を更新することは困難であるため、管路の劣化状況などから判断し計画的に更新を進めます。
　今後においても、「士別市水道事業経営戦略」に基づき、計画的かつ効率的な事業運営や経営基盤の強化を推進することで、持続可能な事業運営を確立し、安全で安心な水道水の安定的な供給の実現をめざします。</t>
    <rPh sb="1" eb="3">
      <t>レイワ</t>
    </rPh>
    <rPh sb="4" eb="5">
      <t>ネン</t>
    </rPh>
    <rPh sb="7" eb="8">
      <t>ガツ</t>
    </rPh>
    <rPh sb="9" eb="11">
      <t>リョウキン</t>
    </rPh>
    <rPh sb="11" eb="13">
      <t>カイテイ</t>
    </rPh>
    <rPh sb="16" eb="18">
      <t>エイキョウ</t>
    </rPh>
    <rPh sb="22" eb="23">
      <t>キ</t>
    </rPh>
    <rPh sb="26" eb="28">
      <t>クロジ</t>
    </rPh>
    <rPh sb="28" eb="30">
      <t>ケッサン</t>
    </rPh>
    <rPh sb="41" eb="43">
      <t>リュウドウ</t>
    </rPh>
    <rPh sb="43" eb="45">
      <t>ヒリツ</t>
    </rPh>
    <rPh sb="46" eb="48">
      <t>アッカ</t>
    </rPh>
    <rPh sb="53" eb="55">
      <t>ケイエイ</t>
    </rPh>
    <rPh sb="55" eb="57">
      <t>ジョウキョウ</t>
    </rPh>
    <rPh sb="58" eb="60">
      <t>イゼン</t>
    </rPh>
    <rPh sb="63" eb="64">
      <t>キビ</t>
    </rPh>
    <rPh sb="66" eb="68">
      <t>ジョウキョウ</t>
    </rPh>
    <rPh sb="81" eb="83">
      <t>ホウテイ</t>
    </rPh>
    <rPh sb="83" eb="85">
      <t>タイヨウ</t>
    </rPh>
    <rPh sb="85" eb="87">
      <t>ネンスウ</t>
    </rPh>
    <rPh sb="88" eb="90">
      <t>ケイカ</t>
    </rPh>
    <rPh sb="91" eb="93">
      <t>コウシン</t>
    </rPh>
    <rPh sb="93" eb="95">
      <t>ジキ</t>
    </rPh>
    <rPh sb="96" eb="97">
      <t>ムカ</t>
    </rPh>
    <rPh sb="99" eb="101">
      <t>カンロ</t>
    </rPh>
    <rPh sb="102" eb="104">
      <t>ゾウカ</t>
    </rPh>
    <rPh sb="115" eb="117">
      <t>カンロ</t>
    </rPh>
    <rPh sb="118" eb="120">
      <t>コウシン</t>
    </rPh>
    <rPh sb="125" eb="127">
      <t>コンナン</t>
    </rPh>
    <rPh sb="133" eb="135">
      <t>カンロ</t>
    </rPh>
    <rPh sb="136" eb="138">
      <t>レッカ</t>
    </rPh>
    <rPh sb="138" eb="140">
      <t>ジョウキョウ</t>
    </rPh>
    <rPh sb="144" eb="146">
      <t>ハンダン</t>
    </rPh>
    <rPh sb="147" eb="149">
      <t>ケイカク</t>
    </rPh>
    <rPh sb="149" eb="150">
      <t>テキ</t>
    </rPh>
    <rPh sb="151" eb="153">
      <t>コウシン</t>
    </rPh>
    <rPh sb="154" eb="15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</si>
</sst>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c:v>
                </c:pt>
                <c:pt idx="1">
                  <c:v>0.35</c:v>
                </c:pt>
                <c:pt idx="2">
                  <c:v>0.41</c:v>
                </c:pt>
                <c:pt idx="3">
                  <c:v>0.31</c:v>
                </c:pt>
                <c:pt idx="4">
                  <c:v>0.35</c:v>
                </c:pt>
              </c:numCache>
            </c:numRef>
          </c:val>
          <c:extLst>
            <c:ext xmlns:c16="http://schemas.microsoft.com/office/drawing/2014/chart" uri="{C3380CC4-5D6E-409C-BE32-E72D297353CC}">
              <c16:uniqueId val="{00000000-2506-40D5-85B4-F91E37CE7CC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2506-40D5-85B4-F91E37CE7CC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59.65</c:v>
                </c:pt>
                <c:pt idx="1">
                  <c:v>59.26</c:v>
                </c:pt>
                <c:pt idx="2">
                  <c:v>56.65</c:v>
                </c:pt>
                <c:pt idx="3">
                  <c:v>57.12</c:v>
                </c:pt>
                <c:pt idx="4">
                  <c:v>57.66</c:v>
                </c:pt>
              </c:numCache>
            </c:numRef>
          </c:val>
          <c:extLst>
            <c:ext xmlns:c16="http://schemas.microsoft.com/office/drawing/2014/chart" uri="{C3380CC4-5D6E-409C-BE32-E72D297353CC}">
              <c16:uniqueId val="{00000000-E3B6-4D29-B040-AF031778AF0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E3B6-4D29-B040-AF031778AF0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79.33</c:v>
                </c:pt>
                <c:pt idx="1">
                  <c:v>78.92</c:v>
                </c:pt>
                <c:pt idx="2">
                  <c:v>81.739999999999995</c:v>
                </c:pt>
                <c:pt idx="3">
                  <c:v>78.95</c:v>
                </c:pt>
                <c:pt idx="4">
                  <c:v>77.06</c:v>
                </c:pt>
              </c:numCache>
            </c:numRef>
          </c:val>
          <c:extLst>
            <c:ext xmlns:c16="http://schemas.microsoft.com/office/drawing/2014/chart" uri="{C3380CC4-5D6E-409C-BE32-E72D297353CC}">
              <c16:uniqueId val="{00000000-9965-4F14-9BB9-F4DF46F14DB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9965-4F14-9BB9-F4DF46F14DB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86.48</c:v>
                </c:pt>
                <c:pt idx="1">
                  <c:v>87.54</c:v>
                </c:pt>
                <c:pt idx="2">
                  <c:v>94.99</c:v>
                </c:pt>
                <c:pt idx="3">
                  <c:v>99.66</c:v>
                </c:pt>
                <c:pt idx="4">
                  <c:v>108.63</c:v>
                </c:pt>
              </c:numCache>
            </c:numRef>
          </c:val>
          <c:extLst>
            <c:ext xmlns:c16="http://schemas.microsoft.com/office/drawing/2014/chart" uri="{C3380CC4-5D6E-409C-BE32-E72D297353CC}">
              <c16:uniqueId val="{00000000-A345-4B6C-804E-E4FCDA43E51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A345-4B6C-804E-E4FCDA43E51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38.42</c:v>
                </c:pt>
                <c:pt idx="1">
                  <c:v>40.36</c:v>
                </c:pt>
                <c:pt idx="2">
                  <c:v>42.34</c:v>
                </c:pt>
                <c:pt idx="3">
                  <c:v>44.31</c:v>
                </c:pt>
                <c:pt idx="4">
                  <c:v>45.58</c:v>
                </c:pt>
              </c:numCache>
            </c:numRef>
          </c:val>
          <c:extLst>
            <c:ext xmlns:c16="http://schemas.microsoft.com/office/drawing/2014/chart" uri="{C3380CC4-5D6E-409C-BE32-E72D297353CC}">
              <c16:uniqueId val="{00000000-A28D-4B01-BA03-51DE46B2823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A28D-4B01-BA03-51DE46B2823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12.16</c:v>
                </c:pt>
                <c:pt idx="1">
                  <c:v>12.07</c:v>
                </c:pt>
                <c:pt idx="2">
                  <c:v>13.99</c:v>
                </c:pt>
                <c:pt idx="3">
                  <c:v>13.84</c:v>
                </c:pt>
                <c:pt idx="4">
                  <c:v>29.49</c:v>
                </c:pt>
              </c:numCache>
            </c:numRef>
          </c:val>
          <c:extLst>
            <c:ext xmlns:c16="http://schemas.microsoft.com/office/drawing/2014/chart" uri="{C3380CC4-5D6E-409C-BE32-E72D297353CC}">
              <c16:uniqueId val="{00000000-46CD-4442-9881-6124928581A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46CD-4442-9881-6124928581A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79.959999999999994</c:v>
                </c:pt>
                <c:pt idx="1">
                  <c:v>88.08</c:v>
                </c:pt>
                <c:pt idx="2">
                  <c:v>96.76</c:v>
                </c:pt>
                <c:pt idx="3">
                  <c:v>104.7</c:v>
                </c:pt>
                <c:pt idx="4">
                  <c:v>87.89</c:v>
                </c:pt>
              </c:numCache>
            </c:numRef>
          </c:val>
          <c:extLst>
            <c:ext xmlns:c16="http://schemas.microsoft.com/office/drawing/2014/chart" uri="{C3380CC4-5D6E-409C-BE32-E72D297353CC}">
              <c16:uniqueId val="{00000000-62C8-4570-B2DE-7BE48E165AD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62C8-4570-B2DE-7BE48E165AD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131.74</c:v>
                </c:pt>
                <c:pt idx="1">
                  <c:v>112.08</c:v>
                </c:pt>
                <c:pt idx="2">
                  <c:v>85.8</c:v>
                </c:pt>
                <c:pt idx="3">
                  <c:v>66.23</c:v>
                </c:pt>
                <c:pt idx="4">
                  <c:v>59.96</c:v>
                </c:pt>
              </c:numCache>
            </c:numRef>
          </c:val>
          <c:extLst>
            <c:ext xmlns:c16="http://schemas.microsoft.com/office/drawing/2014/chart" uri="{C3380CC4-5D6E-409C-BE32-E72D297353CC}">
              <c16:uniqueId val="{00000000-4B1A-4BFD-8BF2-A8740E73FF3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4B1A-4BFD-8BF2-A8740E73FF3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1333.39</c:v>
                </c:pt>
                <c:pt idx="1">
                  <c:v>1317.79</c:v>
                </c:pt>
                <c:pt idx="2">
                  <c:v>1308.25</c:v>
                </c:pt>
                <c:pt idx="3">
                  <c:v>1370.73</c:v>
                </c:pt>
                <c:pt idx="4">
                  <c:v>1305.43</c:v>
                </c:pt>
              </c:numCache>
            </c:numRef>
          </c:val>
          <c:extLst>
            <c:ext xmlns:c16="http://schemas.microsoft.com/office/drawing/2014/chart" uri="{C3380CC4-5D6E-409C-BE32-E72D297353CC}">
              <c16:uniqueId val="{00000000-3ED0-4B0D-84EF-04D19002907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3ED0-4B0D-84EF-04D19002907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75.81</c:v>
                </c:pt>
                <c:pt idx="1">
                  <c:v>76.84</c:v>
                </c:pt>
                <c:pt idx="2">
                  <c:v>75.77</c:v>
                </c:pt>
                <c:pt idx="3">
                  <c:v>73.78</c:v>
                </c:pt>
                <c:pt idx="4">
                  <c:v>76.55</c:v>
                </c:pt>
              </c:numCache>
            </c:numRef>
          </c:val>
          <c:extLst>
            <c:ext xmlns:c16="http://schemas.microsoft.com/office/drawing/2014/chart" uri="{C3380CC4-5D6E-409C-BE32-E72D297353CC}">
              <c16:uniqueId val="{00000000-0579-40D5-A951-057D2D0A90B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0579-40D5-A951-057D2D0A90B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254.96</c:v>
                </c:pt>
                <c:pt idx="1">
                  <c:v>252.41</c:v>
                </c:pt>
                <c:pt idx="2">
                  <c:v>256.52</c:v>
                </c:pt>
                <c:pt idx="3">
                  <c:v>252.21</c:v>
                </c:pt>
                <c:pt idx="4">
                  <c:v>253.91</c:v>
                </c:pt>
              </c:numCache>
            </c:numRef>
          </c:val>
          <c:extLst>
            <c:ext xmlns:c16="http://schemas.microsoft.com/office/drawing/2014/chart" uri="{C3380CC4-5D6E-409C-BE32-E72D297353CC}">
              <c16:uniqueId val="{00000000-81E0-4DBA-91BF-282C1EC94A2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81E0-4DBA-91BF-282C1EC94A2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40" zoomScaleNormal="100" workbookViewId="0">
      <selection activeCell="CA66" sqref="CA66"/>
    </sheetView>
  </sheetViews>
  <sheetFormatPr defaultColWidth="2.625" defaultRowHeight="12.9" x14ac:dyDescent="0.15"/>
  <cols>
    <col min="1" max="1" width="2.625" customWidth="1"/>
    <col min="2" max="62" width="3.75" customWidth="1"/>
    <col min="64" max="78" width="3.125" customWidth="1"/>
    <col min="79" max="79" width="4.5" bestFit="1" customWidth="1"/>
    <col min="81" max="82" width="4.5" bestFit="1" customWidth="1"/>
  </cols>
  <sheetData>
    <row r="1" spans="1:78" ht="17.350000000000001"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6999999999999993"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6999999999999993"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6999999999999993"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6999999999999993"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 customHeight="1" x14ac:dyDescent="0.15">
      <c r="A6" s="2"/>
      <c r="B6" s="31" t="str">
        <f>データ!H6</f>
        <v>北海道　士別市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A7</v>
      </c>
      <c r="X8" s="43"/>
      <c r="Y8" s="43"/>
      <c r="Z8" s="43"/>
      <c r="AA8" s="43"/>
      <c r="AB8" s="43"/>
      <c r="AC8" s="43"/>
      <c r="AD8" s="43" t="str">
        <f>データ!$M$6</f>
        <v>非設置</v>
      </c>
      <c r="AE8" s="43"/>
      <c r="AF8" s="43"/>
      <c r="AG8" s="43"/>
      <c r="AH8" s="43"/>
      <c r="AI8" s="43"/>
      <c r="AJ8" s="43"/>
      <c r="AK8" s="2"/>
      <c r="AL8" s="44">
        <f>データ!$R$6</f>
        <v>16869</v>
      </c>
      <c r="AM8" s="44"/>
      <c r="AN8" s="44"/>
      <c r="AO8" s="44"/>
      <c r="AP8" s="44"/>
      <c r="AQ8" s="44"/>
      <c r="AR8" s="44"/>
      <c r="AS8" s="44"/>
      <c r="AT8" s="45">
        <f>データ!$S$6</f>
        <v>1119.22</v>
      </c>
      <c r="AU8" s="46"/>
      <c r="AV8" s="46"/>
      <c r="AW8" s="46"/>
      <c r="AX8" s="46"/>
      <c r="AY8" s="46"/>
      <c r="AZ8" s="46"/>
      <c r="BA8" s="46"/>
      <c r="BB8" s="47">
        <f>データ!$T$6</f>
        <v>15.07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 customHeight="1" x14ac:dyDescent="0.15">
      <c r="A10" s="2"/>
      <c r="B10" s="45" t="str">
        <f>データ!$N$6</f>
        <v>-</v>
      </c>
      <c r="C10" s="46"/>
      <c r="D10" s="46"/>
      <c r="E10" s="46"/>
      <c r="F10" s="46"/>
      <c r="G10" s="46"/>
      <c r="H10" s="46"/>
      <c r="I10" s="45">
        <f>データ!$O$6</f>
        <v>23.34</v>
      </c>
      <c r="J10" s="46"/>
      <c r="K10" s="46"/>
      <c r="L10" s="46"/>
      <c r="M10" s="46"/>
      <c r="N10" s="46"/>
      <c r="O10" s="80"/>
      <c r="P10" s="47">
        <f>データ!$P$6</f>
        <v>83.88</v>
      </c>
      <c r="Q10" s="47"/>
      <c r="R10" s="47"/>
      <c r="S10" s="47"/>
      <c r="T10" s="47"/>
      <c r="U10" s="47"/>
      <c r="V10" s="47"/>
      <c r="W10" s="44">
        <f>データ!$Q$6</f>
        <v>5299</v>
      </c>
      <c r="X10" s="44"/>
      <c r="Y10" s="44"/>
      <c r="Z10" s="44"/>
      <c r="AA10" s="44"/>
      <c r="AB10" s="44"/>
      <c r="AC10" s="44"/>
      <c r="AD10" s="2"/>
      <c r="AE10" s="2"/>
      <c r="AF10" s="2"/>
      <c r="AG10" s="2"/>
      <c r="AH10" s="2"/>
      <c r="AI10" s="2"/>
      <c r="AJ10" s="2"/>
      <c r="AK10" s="2"/>
      <c r="AL10" s="44">
        <f>データ!$U$6</f>
        <v>14015</v>
      </c>
      <c r="AM10" s="44"/>
      <c r="AN10" s="44"/>
      <c r="AO10" s="44"/>
      <c r="AP10" s="44"/>
      <c r="AQ10" s="44"/>
      <c r="AR10" s="44"/>
      <c r="AS10" s="44"/>
      <c r="AT10" s="45">
        <f>データ!$V$6</f>
        <v>209.52</v>
      </c>
      <c r="AU10" s="46"/>
      <c r="AV10" s="46"/>
      <c r="AW10" s="46"/>
      <c r="AX10" s="46"/>
      <c r="AY10" s="46"/>
      <c r="AZ10" s="46"/>
      <c r="BA10" s="46"/>
      <c r="BB10" s="47">
        <f>データ!$W$6</f>
        <v>66.89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6999999999999993"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6999999999999993"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69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6"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6"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6"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6"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6"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6"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6"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6"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6"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6"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6"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6"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6"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6"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6"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6"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6"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6"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6"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6"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6"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6"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6"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6"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6"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6"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6"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6"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6"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6"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6"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6"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6"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6"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6"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6"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6"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6"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6"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6"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6"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6"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6"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6"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6"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6"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6"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6"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6"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6"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6"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6"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6"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113</v>
      </c>
      <c r="BM66" s="57"/>
      <c r="BN66" s="57"/>
      <c r="BO66" s="57"/>
      <c r="BP66" s="57"/>
      <c r="BQ66" s="57"/>
      <c r="BR66" s="57"/>
      <c r="BS66" s="57"/>
      <c r="BT66" s="57"/>
      <c r="BU66" s="57"/>
      <c r="BV66" s="57"/>
      <c r="BW66" s="57"/>
      <c r="BX66" s="57"/>
      <c r="BY66" s="57"/>
      <c r="BZ66" s="58"/>
    </row>
    <row r="67" spans="1:78" ht="13.6"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6"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6"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6"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6"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6"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6"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6"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6"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6"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6"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6"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6"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6"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6"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6"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dSvsImImBosYFBbuq8ilVFpRjfWWA3nRicb2Jdo6KY7r17rd31aUCdi76JPlC42nwEf8f8S4XiGEGl4pnIjy7g==" saltValue="yNfjVEFnlyMR1J4VCzPa/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2.9"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52</v>
      </c>
      <c r="B4" s="17"/>
      <c r="C4" s="17"/>
      <c r="D4" s="17"/>
      <c r="E4" s="17"/>
      <c r="F4" s="17"/>
      <c r="G4" s="17"/>
      <c r="H4" s="85"/>
      <c r="I4" s="86"/>
      <c r="J4" s="86"/>
      <c r="K4" s="86"/>
      <c r="L4" s="86"/>
      <c r="M4" s="86"/>
      <c r="N4" s="86"/>
      <c r="O4" s="86"/>
      <c r="P4" s="86"/>
      <c r="Q4" s="86"/>
      <c r="R4" s="86"/>
      <c r="S4" s="86"/>
      <c r="T4" s="86"/>
      <c r="U4" s="86"/>
      <c r="V4" s="86"/>
      <c r="W4" s="87"/>
      <c r="X4" s="81" t="s">
        <v>53</v>
      </c>
      <c r="Y4" s="81"/>
      <c r="Z4" s="81"/>
      <c r="AA4" s="81"/>
      <c r="AB4" s="81"/>
      <c r="AC4" s="81"/>
      <c r="AD4" s="81"/>
      <c r="AE4" s="81"/>
      <c r="AF4" s="81"/>
      <c r="AG4" s="81"/>
      <c r="AH4" s="81"/>
      <c r="AI4" s="81" t="s">
        <v>54</v>
      </c>
      <c r="AJ4" s="81"/>
      <c r="AK4" s="81"/>
      <c r="AL4" s="81"/>
      <c r="AM4" s="81"/>
      <c r="AN4" s="81"/>
      <c r="AO4" s="81"/>
      <c r="AP4" s="81"/>
      <c r="AQ4" s="81"/>
      <c r="AR4" s="81"/>
      <c r="AS4" s="81"/>
      <c r="AT4" s="81" t="s">
        <v>55</v>
      </c>
      <c r="AU4" s="81"/>
      <c r="AV4" s="81"/>
      <c r="AW4" s="81"/>
      <c r="AX4" s="81"/>
      <c r="AY4" s="81"/>
      <c r="AZ4" s="81"/>
      <c r="BA4" s="81"/>
      <c r="BB4" s="81"/>
      <c r="BC4" s="81"/>
      <c r="BD4" s="81"/>
      <c r="BE4" s="81" t="s">
        <v>56</v>
      </c>
      <c r="BF4" s="81"/>
      <c r="BG4" s="81"/>
      <c r="BH4" s="81"/>
      <c r="BI4" s="81"/>
      <c r="BJ4" s="81"/>
      <c r="BK4" s="81"/>
      <c r="BL4" s="81"/>
      <c r="BM4" s="81"/>
      <c r="BN4" s="81"/>
      <c r="BO4" s="81"/>
      <c r="BP4" s="81" t="s">
        <v>57</v>
      </c>
      <c r="BQ4" s="81"/>
      <c r="BR4" s="81"/>
      <c r="BS4" s="81"/>
      <c r="BT4" s="81"/>
      <c r="BU4" s="81"/>
      <c r="BV4" s="81"/>
      <c r="BW4" s="81"/>
      <c r="BX4" s="81"/>
      <c r="BY4" s="81"/>
      <c r="BZ4" s="81"/>
      <c r="CA4" s="81" t="s">
        <v>58</v>
      </c>
      <c r="CB4" s="81"/>
      <c r="CC4" s="81"/>
      <c r="CD4" s="81"/>
      <c r="CE4" s="81"/>
      <c r="CF4" s="81"/>
      <c r="CG4" s="81"/>
      <c r="CH4" s="81"/>
      <c r="CI4" s="81"/>
      <c r="CJ4" s="81"/>
      <c r="CK4" s="81"/>
      <c r="CL4" s="81" t="s">
        <v>59</v>
      </c>
      <c r="CM4" s="81"/>
      <c r="CN4" s="81"/>
      <c r="CO4" s="81"/>
      <c r="CP4" s="81"/>
      <c r="CQ4" s="81"/>
      <c r="CR4" s="81"/>
      <c r="CS4" s="81"/>
      <c r="CT4" s="81"/>
      <c r="CU4" s="81"/>
      <c r="CV4" s="81"/>
      <c r="CW4" s="81" t="s">
        <v>60</v>
      </c>
      <c r="CX4" s="81"/>
      <c r="CY4" s="81"/>
      <c r="CZ4" s="81"/>
      <c r="DA4" s="81"/>
      <c r="DB4" s="81"/>
      <c r="DC4" s="81"/>
      <c r="DD4" s="81"/>
      <c r="DE4" s="81"/>
      <c r="DF4" s="81"/>
      <c r="DG4" s="81"/>
      <c r="DH4" s="81" t="s">
        <v>61</v>
      </c>
      <c r="DI4" s="81"/>
      <c r="DJ4" s="81"/>
      <c r="DK4" s="81"/>
      <c r="DL4" s="81"/>
      <c r="DM4" s="81"/>
      <c r="DN4" s="81"/>
      <c r="DO4" s="81"/>
      <c r="DP4" s="81"/>
      <c r="DQ4" s="81"/>
      <c r="DR4" s="81"/>
      <c r="DS4" s="81" t="s">
        <v>62</v>
      </c>
      <c r="DT4" s="81"/>
      <c r="DU4" s="81"/>
      <c r="DV4" s="81"/>
      <c r="DW4" s="81"/>
      <c r="DX4" s="81"/>
      <c r="DY4" s="81"/>
      <c r="DZ4" s="81"/>
      <c r="EA4" s="81"/>
      <c r="EB4" s="81"/>
      <c r="EC4" s="81"/>
      <c r="ED4" s="81" t="s">
        <v>63</v>
      </c>
      <c r="EE4" s="81"/>
      <c r="EF4" s="81"/>
      <c r="EG4" s="81"/>
      <c r="EH4" s="81"/>
      <c r="EI4" s="81"/>
      <c r="EJ4" s="81"/>
      <c r="EK4" s="81"/>
      <c r="EL4" s="81"/>
      <c r="EM4" s="81"/>
      <c r="EN4" s="81"/>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12203</v>
      </c>
      <c r="D6" s="20">
        <f t="shared" si="3"/>
        <v>46</v>
      </c>
      <c r="E6" s="20">
        <f t="shared" si="3"/>
        <v>1</v>
      </c>
      <c r="F6" s="20">
        <f t="shared" si="3"/>
        <v>0</v>
      </c>
      <c r="G6" s="20">
        <f t="shared" si="3"/>
        <v>1</v>
      </c>
      <c r="H6" s="20" t="str">
        <f t="shared" si="3"/>
        <v>北海道　士別市</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23.34</v>
      </c>
      <c r="P6" s="21">
        <f t="shared" si="3"/>
        <v>83.88</v>
      </c>
      <c r="Q6" s="21">
        <f t="shared" si="3"/>
        <v>5299</v>
      </c>
      <c r="R6" s="21">
        <f t="shared" si="3"/>
        <v>16869</v>
      </c>
      <c r="S6" s="21">
        <f t="shared" si="3"/>
        <v>1119.22</v>
      </c>
      <c r="T6" s="21">
        <f t="shared" si="3"/>
        <v>15.07</v>
      </c>
      <c r="U6" s="21">
        <f t="shared" si="3"/>
        <v>14015</v>
      </c>
      <c r="V6" s="21">
        <f t="shared" si="3"/>
        <v>209.52</v>
      </c>
      <c r="W6" s="21">
        <f t="shared" si="3"/>
        <v>66.89</v>
      </c>
      <c r="X6" s="22">
        <f>IF(X7="",NA(),X7)</f>
        <v>86.48</v>
      </c>
      <c r="Y6" s="22">
        <f t="shared" ref="Y6:AG6" si="4">IF(Y7="",NA(),Y7)</f>
        <v>87.54</v>
      </c>
      <c r="Z6" s="22">
        <f t="shared" si="4"/>
        <v>94.99</v>
      </c>
      <c r="AA6" s="22">
        <f t="shared" si="4"/>
        <v>99.66</v>
      </c>
      <c r="AB6" s="22">
        <f t="shared" si="4"/>
        <v>108.63</v>
      </c>
      <c r="AC6" s="22">
        <f t="shared" si="4"/>
        <v>108.46</v>
      </c>
      <c r="AD6" s="22">
        <f t="shared" si="4"/>
        <v>109.02</v>
      </c>
      <c r="AE6" s="22">
        <f t="shared" si="4"/>
        <v>107.81</v>
      </c>
      <c r="AF6" s="22">
        <f t="shared" si="4"/>
        <v>107.21</v>
      </c>
      <c r="AG6" s="22">
        <f t="shared" si="4"/>
        <v>105.97</v>
      </c>
      <c r="AH6" s="21" t="str">
        <f>IF(AH7="","",IF(AH7="-","【-】","【"&amp;SUBSTITUTE(TEXT(AH7,"#,##0.00"),"-","△")&amp;"】"))</f>
        <v>【108.24】</v>
      </c>
      <c r="AI6" s="22">
        <f>IF(AI7="",NA(),AI7)</f>
        <v>79.959999999999994</v>
      </c>
      <c r="AJ6" s="22">
        <f t="shared" ref="AJ6:AR6" si="5">IF(AJ7="",NA(),AJ7)</f>
        <v>88.08</v>
      </c>
      <c r="AK6" s="22">
        <f t="shared" si="5"/>
        <v>96.76</v>
      </c>
      <c r="AL6" s="22">
        <f t="shared" si="5"/>
        <v>104.7</v>
      </c>
      <c r="AM6" s="22">
        <f t="shared" si="5"/>
        <v>87.89</v>
      </c>
      <c r="AN6" s="22">
        <f t="shared" si="5"/>
        <v>11.94</v>
      </c>
      <c r="AO6" s="22">
        <f t="shared" si="5"/>
        <v>11</v>
      </c>
      <c r="AP6" s="22">
        <f t="shared" si="5"/>
        <v>8.86</v>
      </c>
      <c r="AQ6" s="22">
        <f t="shared" si="5"/>
        <v>7.65</v>
      </c>
      <c r="AR6" s="22">
        <f t="shared" si="5"/>
        <v>8.52</v>
      </c>
      <c r="AS6" s="21" t="str">
        <f>IF(AS7="","",IF(AS7="-","【-】","【"&amp;SUBSTITUTE(TEXT(AS7,"#,##0.00"),"-","△")&amp;"】"))</f>
        <v>【1.50】</v>
      </c>
      <c r="AT6" s="22">
        <f>IF(AT7="",NA(),AT7)</f>
        <v>131.74</v>
      </c>
      <c r="AU6" s="22">
        <f t="shared" ref="AU6:BC6" si="6">IF(AU7="",NA(),AU7)</f>
        <v>112.08</v>
      </c>
      <c r="AV6" s="22">
        <f t="shared" si="6"/>
        <v>85.8</v>
      </c>
      <c r="AW6" s="22">
        <f t="shared" si="6"/>
        <v>66.23</v>
      </c>
      <c r="AX6" s="22">
        <f t="shared" si="6"/>
        <v>59.96</v>
      </c>
      <c r="AY6" s="22">
        <f t="shared" si="6"/>
        <v>362.93</v>
      </c>
      <c r="AZ6" s="22">
        <f t="shared" si="6"/>
        <v>371.81</v>
      </c>
      <c r="BA6" s="22">
        <f t="shared" si="6"/>
        <v>384.23</v>
      </c>
      <c r="BB6" s="22">
        <f t="shared" si="6"/>
        <v>364.3</v>
      </c>
      <c r="BC6" s="22">
        <f t="shared" si="6"/>
        <v>378.87</v>
      </c>
      <c r="BD6" s="21" t="str">
        <f>IF(BD7="","",IF(BD7="-","【-】","【"&amp;SUBSTITUTE(TEXT(BD7,"#,##0.00"),"-","△")&amp;"】"))</f>
        <v>【243.36】</v>
      </c>
      <c r="BE6" s="22">
        <f>IF(BE7="",NA(),BE7)</f>
        <v>1333.39</v>
      </c>
      <c r="BF6" s="22">
        <f t="shared" ref="BF6:BN6" si="7">IF(BF7="",NA(),BF7)</f>
        <v>1317.79</v>
      </c>
      <c r="BG6" s="22">
        <f t="shared" si="7"/>
        <v>1308.25</v>
      </c>
      <c r="BH6" s="22">
        <f t="shared" si="7"/>
        <v>1370.73</v>
      </c>
      <c r="BI6" s="22">
        <f t="shared" si="7"/>
        <v>1305.43</v>
      </c>
      <c r="BJ6" s="22">
        <f t="shared" si="7"/>
        <v>439.05</v>
      </c>
      <c r="BK6" s="22">
        <f t="shared" si="7"/>
        <v>465.85</v>
      </c>
      <c r="BL6" s="22">
        <f t="shared" si="7"/>
        <v>439.43</v>
      </c>
      <c r="BM6" s="22">
        <f t="shared" si="7"/>
        <v>438.41</v>
      </c>
      <c r="BN6" s="22">
        <f t="shared" si="7"/>
        <v>430.23</v>
      </c>
      <c r="BO6" s="21" t="str">
        <f>IF(BO7="","",IF(BO7="-","【-】","【"&amp;SUBSTITUTE(TEXT(BO7,"#,##0.00"),"-","△")&amp;"】"))</f>
        <v>【265.93】</v>
      </c>
      <c r="BP6" s="22">
        <f>IF(BP7="",NA(),BP7)</f>
        <v>75.81</v>
      </c>
      <c r="BQ6" s="22">
        <f t="shared" ref="BQ6:BY6" si="8">IF(BQ7="",NA(),BQ7)</f>
        <v>76.84</v>
      </c>
      <c r="BR6" s="22">
        <f t="shared" si="8"/>
        <v>75.77</v>
      </c>
      <c r="BS6" s="22">
        <f t="shared" si="8"/>
        <v>73.78</v>
      </c>
      <c r="BT6" s="22">
        <f t="shared" si="8"/>
        <v>76.55</v>
      </c>
      <c r="BU6" s="22">
        <f t="shared" si="8"/>
        <v>95.26</v>
      </c>
      <c r="BV6" s="22">
        <f t="shared" si="8"/>
        <v>92.39</v>
      </c>
      <c r="BW6" s="22">
        <f t="shared" si="8"/>
        <v>94.41</v>
      </c>
      <c r="BX6" s="22">
        <f t="shared" si="8"/>
        <v>90.96</v>
      </c>
      <c r="BY6" s="22">
        <f t="shared" si="8"/>
        <v>90.66</v>
      </c>
      <c r="BZ6" s="21" t="str">
        <f>IF(BZ7="","",IF(BZ7="-","【-】","【"&amp;SUBSTITUTE(TEXT(BZ7,"#,##0.00"),"-","△")&amp;"】"))</f>
        <v>【97.82】</v>
      </c>
      <c r="CA6" s="22">
        <f>IF(CA7="",NA(),CA7)</f>
        <v>254.96</v>
      </c>
      <c r="CB6" s="22">
        <f t="shared" ref="CB6:CJ6" si="9">IF(CB7="",NA(),CB7)</f>
        <v>252.41</v>
      </c>
      <c r="CC6" s="22">
        <f t="shared" si="9"/>
        <v>256.52</v>
      </c>
      <c r="CD6" s="22">
        <f t="shared" si="9"/>
        <v>252.21</v>
      </c>
      <c r="CE6" s="22">
        <f t="shared" si="9"/>
        <v>253.91</v>
      </c>
      <c r="CF6" s="22">
        <f t="shared" si="9"/>
        <v>192.82</v>
      </c>
      <c r="CG6" s="22">
        <f t="shared" si="9"/>
        <v>192.98</v>
      </c>
      <c r="CH6" s="22">
        <f t="shared" si="9"/>
        <v>192.13</v>
      </c>
      <c r="CI6" s="22">
        <f t="shared" si="9"/>
        <v>197.04</v>
      </c>
      <c r="CJ6" s="22">
        <f t="shared" si="9"/>
        <v>199.33</v>
      </c>
      <c r="CK6" s="21" t="str">
        <f>IF(CK7="","",IF(CK7="-","【-】","【"&amp;SUBSTITUTE(TEXT(CK7,"#,##0.00"),"-","△")&amp;"】"))</f>
        <v>【177.56】</v>
      </c>
      <c r="CL6" s="22">
        <f>IF(CL7="",NA(),CL7)</f>
        <v>59.65</v>
      </c>
      <c r="CM6" s="22">
        <f t="shared" ref="CM6:CU6" si="10">IF(CM7="",NA(),CM7)</f>
        <v>59.26</v>
      </c>
      <c r="CN6" s="22">
        <f t="shared" si="10"/>
        <v>56.65</v>
      </c>
      <c r="CO6" s="22">
        <f t="shared" si="10"/>
        <v>57.12</v>
      </c>
      <c r="CP6" s="22">
        <f t="shared" si="10"/>
        <v>57.66</v>
      </c>
      <c r="CQ6" s="22">
        <f t="shared" si="10"/>
        <v>54.05</v>
      </c>
      <c r="CR6" s="22">
        <f t="shared" si="10"/>
        <v>54.43</v>
      </c>
      <c r="CS6" s="22">
        <f t="shared" si="10"/>
        <v>53.87</v>
      </c>
      <c r="CT6" s="22">
        <f t="shared" si="10"/>
        <v>54.49</v>
      </c>
      <c r="CU6" s="22">
        <f t="shared" si="10"/>
        <v>54.8</v>
      </c>
      <c r="CV6" s="21" t="str">
        <f>IF(CV7="","",IF(CV7="-","【-】","【"&amp;SUBSTITUTE(TEXT(CV7,"#,##0.00"),"-","△")&amp;"】"))</f>
        <v>【59.81】</v>
      </c>
      <c r="CW6" s="22">
        <f>IF(CW7="",NA(),CW7)</f>
        <v>79.33</v>
      </c>
      <c r="CX6" s="22">
        <f t="shared" ref="CX6:DF6" si="11">IF(CX7="",NA(),CX7)</f>
        <v>78.92</v>
      </c>
      <c r="CY6" s="22">
        <f t="shared" si="11"/>
        <v>81.739999999999995</v>
      </c>
      <c r="CZ6" s="22">
        <f t="shared" si="11"/>
        <v>78.95</v>
      </c>
      <c r="DA6" s="22">
        <f t="shared" si="11"/>
        <v>77.06</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38.42</v>
      </c>
      <c r="DI6" s="22">
        <f t="shared" ref="DI6:DQ6" si="12">IF(DI7="",NA(),DI7)</f>
        <v>40.36</v>
      </c>
      <c r="DJ6" s="22">
        <f t="shared" si="12"/>
        <v>42.34</v>
      </c>
      <c r="DK6" s="22">
        <f t="shared" si="12"/>
        <v>44.31</v>
      </c>
      <c r="DL6" s="22">
        <f t="shared" si="12"/>
        <v>45.58</v>
      </c>
      <c r="DM6" s="22">
        <f t="shared" si="12"/>
        <v>49.12</v>
      </c>
      <c r="DN6" s="22">
        <f t="shared" si="12"/>
        <v>49.39</v>
      </c>
      <c r="DO6" s="22">
        <f t="shared" si="12"/>
        <v>50.75</v>
      </c>
      <c r="DP6" s="22">
        <f t="shared" si="12"/>
        <v>51.72</v>
      </c>
      <c r="DQ6" s="22">
        <f t="shared" si="12"/>
        <v>52.27</v>
      </c>
      <c r="DR6" s="21" t="str">
        <f>IF(DR7="","",IF(DR7="-","【-】","【"&amp;SUBSTITUTE(TEXT(DR7,"#,##0.00"),"-","△")&amp;"】"))</f>
        <v>【52.02】</v>
      </c>
      <c r="DS6" s="22">
        <f>IF(DS7="",NA(),DS7)</f>
        <v>12.16</v>
      </c>
      <c r="DT6" s="22">
        <f t="shared" ref="DT6:EB6" si="13">IF(DT7="",NA(),DT7)</f>
        <v>12.07</v>
      </c>
      <c r="DU6" s="22">
        <f t="shared" si="13"/>
        <v>13.99</v>
      </c>
      <c r="DV6" s="22">
        <f t="shared" si="13"/>
        <v>13.84</v>
      </c>
      <c r="DW6" s="22">
        <f t="shared" si="13"/>
        <v>29.49</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0.7</v>
      </c>
      <c r="EE6" s="22">
        <f t="shared" ref="EE6:EM6" si="14">IF(EE7="",NA(),EE7)</f>
        <v>0.35</v>
      </c>
      <c r="EF6" s="22">
        <f t="shared" si="14"/>
        <v>0.41</v>
      </c>
      <c r="EG6" s="22">
        <f t="shared" si="14"/>
        <v>0.31</v>
      </c>
      <c r="EH6" s="22">
        <f t="shared" si="14"/>
        <v>0.35</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12203</v>
      </c>
      <c r="D7" s="24">
        <v>46</v>
      </c>
      <c r="E7" s="24">
        <v>1</v>
      </c>
      <c r="F7" s="24">
        <v>0</v>
      </c>
      <c r="G7" s="24">
        <v>1</v>
      </c>
      <c r="H7" s="24" t="s">
        <v>92</v>
      </c>
      <c r="I7" s="24" t="s">
        <v>93</v>
      </c>
      <c r="J7" s="24" t="s">
        <v>94</v>
      </c>
      <c r="K7" s="24" t="s">
        <v>95</v>
      </c>
      <c r="L7" s="24" t="s">
        <v>96</v>
      </c>
      <c r="M7" s="24" t="s">
        <v>97</v>
      </c>
      <c r="N7" s="25" t="s">
        <v>98</v>
      </c>
      <c r="O7" s="25">
        <v>23.34</v>
      </c>
      <c r="P7" s="25">
        <v>83.88</v>
      </c>
      <c r="Q7" s="25">
        <v>5299</v>
      </c>
      <c r="R7" s="25">
        <v>16869</v>
      </c>
      <c r="S7" s="25">
        <v>1119.22</v>
      </c>
      <c r="T7" s="25">
        <v>15.07</v>
      </c>
      <c r="U7" s="25">
        <v>14015</v>
      </c>
      <c r="V7" s="25">
        <v>209.52</v>
      </c>
      <c r="W7" s="25">
        <v>66.89</v>
      </c>
      <c r="X7" s="25">
        <v>86.48</v>
      </c>
      <c r="Y7" s="25">
        <v>87.54</v>
      </c>
      <c r="Z7" s="25">
        <v>94.99</v>
      </c>
      <c r="AA7" s="25">
        <v>99.66</v>
      </c>
      <c r="AB7" s="25">
        <v>108.63</v>
      </c>
      <c r="AC7" s="25">
        <v>108.46</v>
      </c>
      <c r="AD7" s="25">
        <v>109.02</v>
      </c>
      <c r="AE7" s="25">
        <v>107.81</v>
      </c>
      <c r="AF7" s="25">
        <v>107.21</v>
      </c>
      <c r="AG7" s="25">
        <v>105.97</v>
      </c>
      <c r="AH7" s="25">
        <v>108.24</v>
      </c>
      <c r="AI7" s="25">
        <v>79.959999999999994</v>
      </c>
      <c r="AJ7" s="25">
        <v>88.08</v>
      </c>
      <c r="AK7" s="25">
        <v>96.76</v>
      </c>
      <c r="AL7" s="25">
        <v>104.7</v>
      </c>
      <c r="AM7" s="25">
        <v>87.89</v>
      </c>
      <c r="AN7" s="25">
        <v>11.94</v>
      </c>
      <c r="AO7" s="25">
        <v>11</v>
      </c>
      <c r="AP7" s="25">
        <v>8.86</v>
      </c>
      <c r="AQ7" s="25">
        <v>7.65</v>
      </c>
      <c r="AR7" s="25">
        <v>8.52</v>
      </c>
      <c r="AS7" s="25">
        <v>1.5</v>
      </c>
      <c r="AT7" s="25">
        <v>131.74</v>
      </c>
      <c r="AU7" s="25">
        <v>112.08</v>
      </c>
      <c r="AV7" s="25">
        <v>85.8</v>
      </c>
      <c r="AW7" s="25">
        <v>66.23</v>
      </c>
      <c r="AX7" s="25">
        <v>59.96</v>
      </c>
      <c r="AY7" s="25">
        <v>362.93</v>
      </c>
      <c r="AZ7" s="25">
        <v>371.81</v>
      </c>
      <c r="BA7" s="25">
        <v>384.23</v>
      </c>
      <c r="BB7" s="25">
        <v>364.3</v>
      </c>
      <c r="BC7" s="25">
        <v>378.87</v>
      </c>
      <c r="BD7" s="25">
        <v>243.36</v>
      </c>
      <c r="BE7" s="25">
        <v>1333.39</v>
      </c>
      <c r="BF7" s="25">
        <v>1317.79</v>
      </c>
      <c r="BG7" s="25">
        <v>1308.25</v>
      </c>
      <c r="BH7" s="25">
        <v>1370.73</v>
      </c>
      <c r="BI7" s="25">
        <v>1305.43</v>
      </c>
      <c r="BJ7" s="25">
        <v>439.05</v>
      </c>
      <c r="BK7" s="25">
        <v>465.85</v>
      </c>
      <c r="BL7" s="25">
        <v>439.43</v>
      </c>
      <c r="BM7" s="25">
        <v>438.41</v>
      </c>
      <c r="BN7" s="25">
        <v>430.23</v>
      </c>
      <c r="BO7" s="25">
        <v>265.93</v>
      </c>
      <c r="BP7" s="25">
        <v>75.81</v>
      </c>
      <c r="BQ7" s="25">
        <v>76.84</v>
      </c>
      <c r="BR7" s="25">
        <v>75.77</v>
      </c>
      <c r="BS7" s="25">
        <v>73.78</v>
      </c>
      <c r="BT7" s="25">
        <v>76.55</v>
      </c>
      <c r="BU7" s="25">
        <v>95.26</v>
      </c>
      <c r="BV7" s="25">
        <v>92.39</v>
      </c>
      <c r="BW7" s="25">
        <v>94.41</v>
      </c>
      <c r="BX7" s="25">
        <v>90.96</v>
      </c>
      <c r="BY7" s="25">
        <v>90.66</v>
      </c>
      <c r="BZ7" s="25">
        <v>97.82</v>
      </c>
      <c r="CA7" s="25">
        <v>254.96</v>
      </c>
      <c r="CB7" s="25">
        <v>252.41</v>
      </c>
      <c r="CC7" s="25">
        <v>256.52</v>
      </c>
      <c r="CD7" s="25">
        <v>252.21</v>
      </c>
      <c r="CE7" s="25">
        <v>253.91</v>
      </c>
      <c r="CF7" s="25">
        <v>192.82</v>
      </c>
      <c r="CG7" s="25">
        <v>192.98</v>
      </c>
      <c r="CH7" s="25">
        <v>192.13</v>
      </c>
      <c r="CI7" s="25">
        <v>197.04</v>
      </c>
      <c r="CJ7" s="25">
        <v>199.33</v>
      </c>
      <c r="CK7" s="25">
        <v>177.56</v>
      </c>
      <c r="CL7" s="25">
        <v>59.65</v>
      </c>
      <c r="CM7" s="25">
        <v>59.26</v>
      </c>
      <c r="CN7" s="25">
        <v>56.65</v>
      </c>
      <c r="CO7" s="25">
        <v>57.12</v>
      </c>
      <c r="CP7" s="25">
        <v>57.66</v>
      </c>
      <c r="CQ7" s="25">
        <v>54.05</v>
      </c>
      <c r="CR7" s="25">
        <v>54.43</v>
      </c>
      <c r="CS7" s="25">
        <v>53.87</v>
      </c>
      <c r="CT7" s="25">
        <v>54.49</v>
      </c>
      <c r="CU7" s="25">
        <v>54.8</v>
      </c>
      <c r="CV7" s="25">
        <v>59.81</v>
      </c>
      <c r="CW7" s="25">
        <v>79.33</v>
      </c>
      <c r="CX7" s="25">
        <v>78.92</v>
      </c>
      <c r="CY7" s="25">
        <v>81.739999999999995</v>
      </c>
      <c r="CZ7" s="25">
        <v>78.95</v>
      </c>
      <c r="DA7" s="25">
        <v>77.06</v>
      </c>
      <c r="DB7" s="25">
        <v>80.510000000000005</v>
      </c>
      <c r="DC7" s="25">
        <v>79.44</v>
      </c>
      <c r="DD7" s="25">
        <v>79.489999999999995</v>
      </c>
      <c r="DE7" s="25">
        <v>78.8</v>
      </c>
      <c r="DF7" s="25">
        <v>77.98</v>
      </c>
      <c r="DG7" s="25">
        <v>89.42</v>
      </c>
      <c r="DH7" s="25">
        <v>38.42</v>
      </c>
      <c r="DI7" s="25">
        <v>40.36</v>
      </c>
      <c r="DJ7" s="25">
        <v>42.34</v>
      </c>
      <c r="DK7" s="25">
        <v>44.31</v>
      </c>
      <c r="DL7" s="25">
        <v>45.58</v>
      </c>
      <c r="DM7" s="25">
        <v>49.12</v>
      </c>
      <c r="DN7" s="25">
        <v>49.39</v>
      </c>
      <c r="DO7" s="25">
        <v>50.75</v>
      </c>
      <c r="DP7" s="25">
        <v>51.72</v>
      </c>
      <c r="DQ7" s="25">
        <v>52.27</v>
      </c>
      <c r="DR7" s="25">
        <v>52.02</v>
      </c>
      <c r="DS7" s="25">
        <v>12.16</v>
      </c>
      <c r="DT7" s="25">
        <v>12.07</v>
      </c>
      <c r="DU7" s="25">
        <v>13.99</v>
      </c>
      <c r="DV7" s="25">
        <v>13.84</v>
      </c>
      <c r="DW7" s="25">
        <v>29.49</v>
      </c>
      <c r="DX7" s="25">
        <v>16.760000000000002</v>
      </c>
      <c r="DY7" s="25">
        <v>18.57</v>
      </c>
      <c r="DZ7" s="25">
        <v>21.14</v>
      </c>
      <c r="EA7" s="25">
        <v>22.12</v>
      </c>
      <c r="EB7" s="25">
        <v>25.67</v>
      </c>
      <c r="EC7" s="25">
        <v>25.37</v>
      </c>
      <c r="ED7" s="25">
        <v>0.7</v>
      </c>
      <c r="EE7" s="25">
        <v>0.35</v>
      </c>
      <c r="EF7" s="25">
        <v>0.41</v>
      </c>
      <c r="EG7" s="25">
        <v>0.31</v>
      </c>
      <c r="EH7" s="25">
        <v>0.35</v>
      </c>
      <c r="EI7" s="25">
        <v>0.42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lastPrinted>2025-01-31T04:53:38Z</cp:lastPrinted>
  <dcterms:created xsi:type="dcterms:W3CDTF">2025-01-24T06:42:50Z</dcterms:created>
  <dcterms:modified xsi:type="dcterms:W3CDTF">2025-01-24T06:42:50Z</dcterms:modified>
  <cp:category/>
</cp:coreProperties>
</file>