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52.23\shibetsu\建設環境部\上下水道局\00 共通\901　通知・照会（局共通）\00　道\経営比較分析表\R7　公営企業に係る経営比較分析表（令和6年度決算）の分析等について\03 下水道\"/>
    </mc:Choice>
  </mc:AlternateContent>
  <workbookProtection workbookAlgorithmName="SHA-512" workbookHashValue="kkhPUWM0m0EystwVAB00Km1iX190Ae8dH30d1RMlCkqsnNtR87ZJ0x27MWtimi2WOTbKppEgc3/mFg8nMkj72Q==" workbookSaltValue="rTHwZZzz5Y4Ih9YQGgF9jQ==" workbookSpinCount="100000" lockStructure="1"/>
  <bookViews>
    <workbookView xWindow="0" yWindow="0" windowWidth="19200" windowHeight="111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F85" i="4"/>
  <c r="E85" i="4"/>
  <c r="AT10" i="4"/>
  <c r="AL10" i="4"/>
  <c r="I10"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<sst xmlns="http://schemas.openxmlformats.org/spreadsheetml/2006/main" count="319" uniqueCount="117">
  <si>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</si>
  <si>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</si>
  <si>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</si>
  <si>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</si>
  <si>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</si>
  <si>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</si>
  <si>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</si>
  <si>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</si>
  <si>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</si>
  <si>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</si>
  <si>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</si>
  <si>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</si>
  <si>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</si>
  <si>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</si>
  <si>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</si>
  <si>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</si>
  <si>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</si>
  <si>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</si>
  <si>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</si>
  <si>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</si>
  <si>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</si>
  <si>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</si>
  <si>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</si>
  <si>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</si>
  <si>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</si>
  <si>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</si>
  <si>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</si>
  <si>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</si>
  <si>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</si>
  <si>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</si>
  <si>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</si>
  <si>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</si>
  <si>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</si>
  <si>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</si>
  <si>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</si>
  <si>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</si>
  <si>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</si>
  <si>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</si>
  <si>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</si>
  <si>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</si>
  <si>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</si>
  <si>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</si>
  <si>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</si>
  <si>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</si>
  <si>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</si>
  <si>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</si>
  <si>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</si>
  <si>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</si>
  <si>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</si>
  <si>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</si>
  <si>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</si>
  <si>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</si>
  <si>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</si>
  <si>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</si>
  <si>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</si>
  <si>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</si>
  <si>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</si>
  <si>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</si>
  <si>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</si>
  <si>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</si>
  <si>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</si>
  <si>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</si>
  <si>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</si>
  <si>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</si>
  <si>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</si>
  <si>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</si>
  <si>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</si>
  <si>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</si>
  <si>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</si>
  <si>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</si>
  <si>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</si>
  <si>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</si>
  <si>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</si>
  <si>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</si>
  <si>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</si>
  <si>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</si>
  <si>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</si>
  <si>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</si>
  <si>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</si>
  <si>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</si>
  <si>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</si>
  <si>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</si>
  <si>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</si>
  <si>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</si>
  <si>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</si>
  <si>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</si>
  <si>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</si>
  <si>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</si>
  <si>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</si>
  <si>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</si>
  <si>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</si>
  <si>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</si>
  <si>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</si>
  <si>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</si>
  <si>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</si>
  <si>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</si>
  <si>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士別市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</si>
  <si>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</si>
  <si>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</si>
  <si>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</si>
  <si>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</si>
  <si>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</si>
  <si>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</si>
  <si>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</si>
  <si>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</si>
  <si>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</si>
  <si>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</si>
  <si>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</si>
  <si>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</si>
  <si>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</si>
  <si>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</si>
  <si>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</si>
  <si>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</si>
  <si>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</si>
  <si>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法適用初年度のため、有形固定資産減価償却率は低い数値になっていますが、水処理施設は、最も古い施設で供用開始から40年以上、そのほかの施設でも20年以上が経過しています。
　最適整備構想をもとに、既存施設の延命化とコスト縮減を図るとともに、持続可能な排水事業の運営に向けた検討を行います。</t>
    <phoneticPr fontId="4"/>
  </si>
  <si>
    <t>　本事業は、令和６年度から公営企業会計に移行しました。
　また、本事業は、地域間の格差を生じさせないため公共下水道事業の使用料金を適用しています。
　このため、経費回収率が低く汚水処理費を料金収入で賄えていない状況であり、収支の不足分は一般会計からの繰入金に依存している状況です。
　経営戦略に基づき、維持管理費等の節減に努めるとともに、施設の在り方について検討を進めます。</t>
    <phoneticPr fontId="4"/>
  </si>
  <si>
    <t>　令和６年度から地方公営企業法を全部適用し公営企業会計に移行したため、令和５年度以前の指標は表示されません。
　経常収支比率は100％に近い数値となっていますが、一般会計繰入金に依存しているため、経費回収率は15.49％と低い数値になっています。
　令和６年度決算で当期純損失を計上したため累積欠損金比率が発生しています。
　流動比率は、法適用初年度で内部留保資金の蓄積がないことから、かなり低い数値になっています。
　企業債残高対事業規模比率は、自己資金が限られる中で企業債に頼った経営をしているのに対し、使用料収入が少ないため、平均値に比べ高い数値になっており、経営上の課題となっています。将来の負担を抑制するため、企業債の低減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</si>
</sst>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6E-46D6-86F9-7976C46CD03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86E-46D6-86F9-7976C46CD03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72.31</c:v>
                </c:pt>
              </c:numCache>
            </c:numRef>
          </c:val>
          <c:extLst>
            <c:ext xmlns:c16="http://schemas.microsoft.com/office/drawing/2014/chart" uri="{C3380CC4-5D6E-409C-BE32-E72D297353CC}">
              <c16:uniqueId val="{00000000-771C-4CAC-971F-70F30BB155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771C-4CAC-971F-70F30BB155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97.46</c:v>
                </c:pt>
              </c:numCache>
            </c:numRef>
          </c:val>
          <c:extLst>
            <c:ext xmlns:c16="http://schemas.microsoft.com/office/drawing/2014/chart" uri="{C3380CC4-5D6E-409C-BE32-E72D297353CC}">
              <c16:uniqueId val="{00000000-1C6A-4F86-98FA-BC084524A7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1C6A-4F86-98FA-BC084524A7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99.85</c:v>
                </c:pt>
              </c:numCache>
            </c:numRef>
          </c:val>
          <c:extLst>
            <c:ext xmlns:c16="http://schemas.microsoft.com/office/drawing/2014/chart" uri="{C3380CC4-5D6E-409C-BE32-E72D297353CC}">
              <c16:uniqueId val="{00000000-6D03-4CE7-BE5D-1B70F6DB8D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6D03-4CE7-BE5D-1B70F6DB8D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4.42</c:v>
                </c:pt>
              </c:numCache>
            </c:numRef>
          </c:val>
          <c:extLst>
            <c:ext xmlns:c16="http://schemas.microsoft.com/office/drawing/2014/chart" uri="{C3380CC4-5D6E-409C-BE32-E72D297353CC}">
              <c16:uniqueId val="{00000000-0D38-4862-BCFE-E0AA9CFDA7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0D38-4862-BCFE-E0AA9CFDA7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09-425C-9FE4-9C32AF3F24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809-425C-9FE4-9C32AF3F24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5.57</c:v>
                </c:pt>
              </c:numCache>
            </c:numRef>
          </c:val>
          <c:extLst>
            <c:ext xmlns:c16="http://schemas.microsoft.com/office/drawing/2014/chart" uri="{C3380CC4-5D6E-409C-BE32-E72D297353CC}">
              <c16:uniqueId val="{00000000-4978-4B13-8DFE-495A712FA5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4978-4B13-8DFE-495A712FA5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3.32</c:v>
                </c:pt>
              </c:numCache>
            </c:numRef>
          </c:val>
          <c:extLst>
            <c:ext xmlns:c16="http://schemas.microsoft.com/office/drawing/2014/chart" uri="{C3380CC4-5D6E-409C-BE32-E72D297353CC}">
              <c16:uniqueId val="{00000000-13F5-43FA-A748-D65CFC6289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13F5-43FA-A748-D65CFC6289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4408.24</c:v>
                </c:pt>
              </c:numCache>
            </c:numRef>
          </c:val>
          <c:extLst>
            <c:ext xmlns:c16="http://schemas.microsoft.com/office/drawing/2014/chart" uri="{C3380CC4-5D6E-409C-BE32-E72D297353CC}">
              <c16:uniqueId val="{00000000-B4DD-4586-B3DC-C571DCED0E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B4DD-4586-B3DC-C571DCED0E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15.49</c:v>
                </c:pt>
              </c:numCache>
            </c:numRef>
          </c:val>
          <c:extLst>
            <c:ext xmlns:c16="http://schemas.microsoft.com/office/drawing/2014/chart" uri="{C3380CC4-5D6E-409C-BE32-E72D297353CC}">
              <c16:uniqueId val="{00000000-9655-4432-8D9B-B5446C544F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9655-4432-8D9B-B5446C544F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879.23</c:v>
                </c:pt>
              </c:numCache>
            </c:numRef>
          </c:val>
          <c:extLst>
            <c:ext xmlns:c16="http://schemas.microsoft.com/office/drawing/2014/chart" uri="{C3380CC4-5D6E-409C-BE32-E72D297353CC}">
              <c16:uniqueId val="{00000000-3F2B-4968-9925-3B1BFD51C7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3F2B-4968-9925-3B1BFD51C7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士別市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16440</v>
      </c>
      <c r="AM8" s="44"/>
      <c r="AN8" s="44"/>
      <c r="AO8" s="44"/>
      <c r="AP8" s="44"/>
      <c r="AQ8" s="44"/>
      <c r="AR8" s="44"/>
      <c r="AS8" s="44"/>
      <c r="AT8" s="45">
        <f>データ!T6</f>
        <v>1119.22</v>
      </c>
      <c r="AU8" s="45"/>
      <c r="AV8" s="45"/>
      <c r="AW8" s="45"/>
      <c r="AX8" s="45"/>
      <c r="AY8" s="45"/>
      <c r="AZ8" s="45"/>
      <c r="BA8" s="45"/>
      <c r="BB8" s="45">
        <f>データ!U6</f>
        <v>14.69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65.260000000000005</v>
      </c>
      <c r="J10" s="45"/>
      <c r="K10" s="45"/>
      <c r="L10" s="45"/>
      <c r="M10" s="45"/>
      <c r="N10" s="45"/>
      <c r="O10" s="45"/>
      <c r="P10" s="45">
        <f>データ!P6</f>
        <v>3.14</v>
      </c>
      <c r="Q10" s="45"/>
      <c r="R10" s="45"/>
      <c r="S10" s="45"/>
      <c r="T10" s="45"/>
      <c r="U10" s="45"/>
      <c r="V10" s="45"/>
      <c r="W10" s="45">
        <f>データ!Q6</f>
        <v>47.88</v>
      </c>
      <c r="X10" s="45"/>
      <c r="Y10" s="45"/>
      <c r="Z10" s="45"/>
      <c r="AA10" s="45"/>
      <c r="AB10" s="45"/>
      <c r="AC10" s="45"/>
      <c r="AD10" s="44">
        <f>データ!R6</f>
        <v>3136</v>
      </c>
      <c r="AE10" s="44"/>
      <c r="AF10" s="44"/>
      <c r="AG10" s="44"/>
      <c r="AH10" s="44"/>
      <c r="AI10" s="44"/>
      <c r="AJ10" s="44"/>
      <c r="AK10" s="2"/>
      <c r="AL10" s="44">
        <f>データ!V6</f>
        <v>512</v>
      </c>
      <c r="AM10" s="44"/>
      <c r="AN10" s="44"/>
      <c r="AO10" s="44"/>
      <c r="AP10" s="44"/>
      <c r="AQ10" s="44"/>
      <c r="AR10" s="44"/>
      <c r="AS10" s="44"/>
      <c r="AT10" s="45">
        <f>データ!W6</f>
        <v>1.01</v>
      </c>
      <c r="AU10" s="45"/>
      <c r="AV10" s="45"/>
      <c r="AW10" s="45"/>
      <c r="AX10" s="45"/>
      <c r="AY10" s="45"/>
      <c r="AZ10" s="45"/>
      <c r="BA10" s="45"/>
      <c r="BB10" s="45">
        <f>データ!X6</f>
        <v>506.93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4gTXFJEPvd77PFw21sOssIiMv51Wx/qlPJ1ao1vuARUlA42jOqMuu30wSh40HCVwM5C8L5xJwh2EHtY7nKt7w==" saltValue="Q630zRIxBaY/YPkeZSZC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12203</v>
      </c>
      <c r="D6" s="19">
        <f t="shared" si="3"/>
        <v>46</v>
      </c>
      <c r="E6" s="19">
        <f t="shared" si="3"/>
        <v>17</v>
      </c>
      <c r="F6" s="19">
        <f t="shared" si="3"/>
        <v>5</v>
      </c>
      <c r="G6" s="19">
        <f t="shared" si="3"/>
        <v>0</v>
      </c>
      <c r="H6" s="19" t="str">
        <f t="shared" si="3"/>
        <v>北海道　士別市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65.260000000000005</v>
      </c>
      <c r="P6" s="20">
        <f t="shared" si="3"/>
        <v>3.14</v>
      </c>
      <c r="Q6" s="20">
        <f t="shared" si="3"/>
        <v>47.88</v>
      </c>
      <c r="R6" s="20">
        <f t="shared" si="3"/>
        <v>3136</v>
      </c>
      <c r="S6" s="20">
        <f t="shared" si="3"/>
        <v>16440</v>
      </c>
      <c r="T6" s="20">
        <f t="shared" si="3"/>
        <v>1119.22</v>
      </c>
      <c r="U6" s="20">
        <f t="shared" si="3"/>
        <v>14.69</v>
      </c>
      <c r="V6" s="20">
        <f t="shared" si="3"/>
        <v>512</v>
      </c>
      <c r="W6" s="20">
        <f t="shared" si="3"/>
        <v>1.01</v>
      </c>
      <c r="X6" s="20">
        <f t="shared" si="3"/>
        <v>506.93</v>
      </c>
      <c r="Y6" s="21" t="str">
        <f>IF(Y7="",NA(),Y7)</f>
        <v>-</v>
      </c>
      <c r="Z6" s="21" t="str">
        <f t="shared" ref="Z6:AH6" si="4">IF(Z7="",NA(),Z7)</f>
        <v>-</v>
      </c>
      <c r="AA6" s="21" t="str">
        <f t="shared" si="4"/>
        <v>-</v>
      </c>
      <c r="AB6" s="21" t="str">
        <f t="shared" si="4"/>
        <v>-</v>
      </c>
      <c r="AC6" s="21">
        <f t="shared" si="4"/>
        <v>99.85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5.57</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3.32</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4408.24</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15.49</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879.23</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72.31</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97.46</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4.42</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12203</v>
      </c>
      <c r="D7" s="23">
        <v>46</v>
      </c>
      <c r="E7" s="23">
        <v>17</v>
      </c>
      <c r="F7" s="23">
        <v>5</v>
      </c>
      <c r="G7" s="23">
        <v>0</v>
      </c>
      <c r="H7" s="23" t="s">
        <v>96</v>
      </c>
      <c r="I7" s="23" t="s">
        <v>97</v>
      </c>
      <c r="J7" s="23" t="s">
        <v>98</v>
      </c>
      <c r="K7" s="23" t="s">
        <v>99</v>
      </c>
      <c r="L7" s="23" t="s">
        <v>100</v>
      </c>
      <c r="M7" s="23" t="s">
        <v>101</v>
      </c>
      <c r="N7" s="24" t="s">
        <v>102</v>
      </c>
      <c r="O7" s="24">
        <v>65.260000000000005</v>
      </c>
      <c r="P7" s="24">
        <v>3.14</v>
      </c>
      <c r="Q7" s="24">
        <v>47.88</v>
      </c>
      <c r="R7" s="24">
        <v>3136</v>
      </c>
      <c r="S7" s="24">
        <v>16440</v>
      </c>
      <c r="T7" s="24">
        <v>1119.22</v>
      </c>
      <c r="U7" s="24">
        <v>14.69</v>
      </c>
      <c r="V7" s="24">
        <v>512</v>
      </c>
      <c r="W7" s="24">
        <v>1.01</v>
      </c>
      <c r="X7" s="24">
        <v>506.93</v>
      </c>
      <c r="Y7" s="24" t="s">
        <v>102</v>
      </c>
      <c r="Z7" s="24" t="s">
        <v>102</v>
      </c>
      <c r="AA7" s="24" t="s">
        <v>102</v>
      </c>
      <c r="AB7" s="24" t="s">
        <v>102</v>
      </c>
      <c r="AC7" s="24">
        <v>99.85</v>
      </c>
      <c r="AD7" s="24" t="s">
        <v>102</v>
      </c>
      <c r="AE7" s="24" t="s">
        <v>102</v>
      </c>
      <c r="AF7" s="24" t="s">
        <v>102</v>
      </c>
      <c r="AG7" s="24" t="s">
        <v>102</v>
      </c>
      <c r="AH7" s="24">
        <v>103.04</v>
      </c>
      <c r="AI7" s="24">
        <v>104.3</v>
      </c>
      <c r="AJ7" s="24" t="s">
        <v>102</v>
      </c>
      <c r="AK7" s="24" t="s">
        <v>102</v>
      </c>
      <c r="AL7" s="24" t="s">
        <v>102</v>
      </c>
      <c r="AM7" s="24" t="s">
        <v>102</v>
      </c>
      <c r="AN7" s="24">
        <v>5.57</v>
      </c>
      <c r="AO7" s="24" t="s">
        <v>102</v>
      </c>
      <c r="AP7" s="24" t="s">
        <v>102</v>
      </c>
      <c r="AQ7" s="24" t="s">
        <v>102</v>
      </c>
      <c r="AR7" s="24" t="s">
        <v>102</v>
      </c>
      <c r="AS7" s="24">
        <v>100.31</v>
      </c>
      <c r="AT7" s="24">
        <v>102.74</v>
      </c>
      <c r="AU7" s="24" t="s">
        <v>102</v>
      </c>
      <c r="AV7" s="24" t="s">
        <v>102</v>
      </c>
      <c r="AW7" s="24" t="s">
        <v>102</v>
      </c>
      <c r="AX7" s="24" t="s">
        <v>102</v>
      </c>
      <c r="AY7" s="24">
        <v>3.32</v>
      </c>
      <c r="AZ7" s="24" t="s">
        <v>102</v>
      </c>
      <c r="BA7" s="24" t="s">
        <v>102</v>
      </c>
      <c r="BB7" s="24" t="s">
        <v>102</v>
      </c>
      <c r="BC7" s="24" t="s">
        <v>102</v>
      </c>
      <c r="BD7" s="24">
        <v>41.03</v>
      </c>
      <c r="BE7" s="24">
        <v>47.19</v>
      </c>
      <c r="BF7" s="24" t="s">
        <v>102</v>
      </c>
      <c r="BG7" s="24" t="s">
        <v>102</v>
      </c>
      <c r="BH7" s="24" t="s">
        <v>102</v>
      </c>
      <c r="BI7" s="24" t="s">
        <v>102</v>
      </c>
      <c r="BJ7" s="24">
        <v>4408.24</v>
      </c>
      <c r="BK7" s="24" t="s">
        <v>102</v>
      </c>
      <c r="BL7" s="24" t="s">
        <v>102</v>
      </c>
      <c r="BM7" s="24" t="s">
        <v>102</v>
      </c>
      <c r="BN7" s="24" t="s">
        <v>102</v>
      </c>
      <c r="BO7" s="24">
        <v>796.8</v>
      </c>
      <c r="BP7" s="24">
        <v>798.1</v>
      </c>
      <c r="BQ7" s="24" t="s">
        <v>102</v>
      </c>
      <c r="BR7" s="24" t="s">
        <v>102</v>
      </c>
      <c r="BS7" s="24" t="s">
        <v>102</v>
      </c>
      <c r="BT7" s="24" t="s">
        <v>102</v>
      </c>
      <c r="BU7" s="24">
        <v>15.49</v>
      </c>
      <c r="BV7" s="24" t="s">
        <v>102</v>
      </c>
      <c r="BW7" s="24" t="s">
        <v>102</v>
      </c>
      <c r="BX7" s="24" t="s">
        <v>102</v>
      </c>
      <c r="BY7" s="24" t="s">
        <v>102</v>
      </c>
      <c r="BZ7" s="24">
        <v>58.41</v>
      </c>
      <c r="CA7" s="24">
        <v>54.51</v>
      </c>
      <c r="CB7" s="24" t="s">
        <v>102</v>
      </c>
      <c r="CC7" s="24" t="s">
        <v>102</v>
      </c>
      <c r="CD7" s="24" t="s">
        <v>102</v>
      </c>
      <c r="CE7" s="24" t="s">
        <v>102</v>
      </c>
      <c r="CF7" s="24">
        <v>879.23</v>
      </c>
      <c r="CG7" s="24" t="s">
        <v>102</v>
      </c>
      <c r="CH7" s="24" t="s">
        <v>102</v>
      </c>
      <c r="CI7" s="24" t="s">
        <v>102</v>
      </c>
      <c r="CJ7" s="24" t="s">
        <v>102</v>
      </c>
      <c r="CK7" s="24">
        <v>267.33999999999997</v>
      </c>
      <c r="CL7" s="24">
        <v>286.33</v>
      </c>
      <c r="CM7" s="24" t="s">
        <v>102</v>
      </c>
      <c r="CN7" s="24" t="s">
        <v>102</v>
      </c>
      <c r="CO7" s="24" t="s">
        <v>102</v>
      </c>
      <c r="CP7" s="24" t="s">
        <v>102</v>
      </c>
      <c r="CQ7" s="24">
        <v>72.31</v>
      </c>
      <c r="CR7" s="24" t="s">
        <v>102</v>
      </c>
      <c r="CS7" s="24" t="s">
        <v>102</v>
      </c>
      <c r="CT7" s="24" t="s">
        <v>102</v>
      </c>
      <c r="CU7" s="24" t="s">
        <v>102</v>
      </c>
      <c r="CV7" s="24">
        <v>52.34</v>
      </c>
      <c r="CW7" s="24">
        <v>49.92</v>
      </c>
      <c r="CX7" s="24" t="s">
        <v>102</v>
      </c>
      <c r="CY7" s="24" t="s">
        <v>102</v>
      </c>
      <c r="CZ7" s="24" t="s">
        <v>102</v>
      </c>
      <c r="DA7" s="24" t="s">
        <v>102</v>
      </c>
      <c r="DB7" s="24">
        <v>97.46</v>
      </c>
      <c r="DC7" s="24" t="s">
        <v>102</v>
      </c>
      <c r="DD7" s="24" t="s">
        <v>102</v>
      </c>
      <c r="DE7" s="24" t="s">
        <v>102</v>
      </c>
      <c r="DF7" s="24" t="s">
        <v>102</v>
      </c>
      <c r="DG7" s="24">
        <v>90.05</v>
      </c>
      <c r="DH7" s="24">
        <v>87.8</v>
      </c>
      <c r="DI7" s="24" t="s">
        <v>102</v>
      </c>
      <c r="DJ7" s="24" t="s">
        <v>102</v>
      </c>
      <c r="DK7" s="24" t="s">
        <v>102</v>
      </c>
      <c r="DL7" s="24" t="s">
        <v>102</v>
      </c>
      <c r="DM7" s="24">
        <v>4.42</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2025-12-23T06:15:20Z</dcterms:created>
  <dcterms:modified xsi:type="dcterms:W3CDTF">2025-12-23T06:15:20Z</dcterms:modified>
  <cp:category/>
</cp:coreProperties>
</file>