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92.168.252.23\shibetsu\建設環境部\上下水道局\00 共通\901　通知・照会（局共通）\00　道\経営比較分析表\R7　公営企業に係る経営比較分析表（令和6年度決算）の分析等について\03 下水道\"/>
    </mc:Choice>
  </mc:AlternateContent>
  <workbookProtection workbookAlgorithmName="SHA-512" workbookHashValue="B4gKRWHErXEgo2K5/yBxMop08+gszFtZyTvWBiRN4AJQUo32dPkJFX6Fy+ua73Kjy12O7p4yaEzPv7/G0NJZEg==" workbookSaltValue="LA3WYQfe2zEyJQA5EkwKNw==" workbookSpinCount="100000" lockStructure="1"/>
  <bookViews>
    <workbookView xWindow="0" yWindow="0" windowWidth="19200" windowHeight="11175"/>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K85" i="4"/>
  <c r="J85" i="4"/>
  <c r="I85" i="4"/>
  <c r="G85" i="4"/>
  <c r="F85" i="4"/>
  <c r="E85" i="4"/>
  <c r="AT10" i="4"/>
  <c r="AL10" i="4"/>
  <c r="I10" i="4"/>
  <c r="AL8" i="4"/>
  <c r="P8" i="4"/>
  <c r="I8" i="4"/>
</calcChain>
</file>

<file path=xl/sharedStrings.xml><?xml version="1.0" encoding="utf-8"?>
<sst xmlns="http://schemas.openxmlformats.org/spreadsheetml/2006/main" count="319" uniqueCount="116">
  <si>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</si>
  <si>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</si>
  <si>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</si>
  <si>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</si>
  <si>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</si>
  <si>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</si>
  <si>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</si>
  <si>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</si>
  <si>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</si>
  <si>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</si>
  <si>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</si>
  <si>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</si>
  <si>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</si>
  <si>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</si>
  <si>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</si>
  <si>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</si>
  <si>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</si>
  <si>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</si>
  <si>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</si>
  <si>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</si>
  <si>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</si>
  <si>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</si>
  <si>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</si>
  <si>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</si>
  <si>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</si>
  <si>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</si>
  <si>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</si>
  <si>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</si>
  <si>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</si>
  <si>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</si>
  <si>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</si>
  <si>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</si>
  <si>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</si>
  <si>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</si>
  <si>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</si>
  <si>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</si>
  <si>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</si>
  <si>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</si>
  <si>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</si>
  <si>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</si>
  <si>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</si>
  <si>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</si>
  <si>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</si>
  <si>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</si>
  <si>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</si>
  <si>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</si>
  <si>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</si>
  <si>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</si>
  <si>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</si>
  <si>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</si>
  <si>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</si>
  <si>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</si>
  <si>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</si>
  <si>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</si>
  <si>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</si>
  <si>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</si>
  <si>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</si>
  <si>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</si>
  <si>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</si>
  <si>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</si>
  <si>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</si>
  <si>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</si>
  <si>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</si>
  <si>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</si>
  <si>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</si>
  <si>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</si>
  <si>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</si>
  <si>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</si>
  <si>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</si>
  <si>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</si>
  <si>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</si>
  <si>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</si>
  <si>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</si>
  <si>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</si>
  <si>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</si>
  <si>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</si>
  <si>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</si>
  <si>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</si>
  <si>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</si>
  <si>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</si>
  <si>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</si>
  <si>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</si>
  <si>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</si>
  <si>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</si>
  <si>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</si>
  <si>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</si>
  <si>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</si>
  <si>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</si>
  <si>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</si>
  <si>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</si>
  <si>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</si>
  <si>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</si>
  <si>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</si>
  <si>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</si>
  <si>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</si>
  <si>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</si>
  <si>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北海道　士別市</t>
  </si>
  <si>
    <t>法適用</t>
  </si>
  <si>
    <t>下水道事業</t>
  </si>
  <si>
    <t>公共下水道</t>
  </si>
  <si>
    <t>Cd1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</si>
  <si>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</si>
  <si>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</si>
  <si>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</si>
  <si>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</si>
  <si>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</si>
  <si>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</si>
  <si>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</si>
  <si>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</si>
  <si>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</si>
  <si>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</si>
  <si>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</si>
  <si>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</si>
  <si>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令和６年度から地方公営企業法を全部適用し公営企業会計に移行したため、令和５年度以前の指標は表示されません。
　経常収支比率は100％を超えていますが、一般会計繰入金に依存しているため、経費回収率は100％を下回っています。
　流動比率は、法適用初年度で内部留保資金の蓄積がないことから、26.59％とかなり低い数値になっています。
　企業債残高対事業規模比率は、自己資金が限られる中で企業債に頼った経営をしているため、平均値に比べ高い数値になっており、経営上の課題となっています。将来の負担を抑制するため、企業債の低減に努めます。</t>
    <rPh sb="56" eb="60">
      <t>ケイジョウシュウシ</t>
    </rPh>
    <rPh sb="60" eb="62">
      <t>ヒリツ</t>
    </rPh>
    <rPh sb="68" eb="69">
      <t>コ</t>
    </rPh>
    <rPh sb="76" eb="80">
      <t>イッパンカイケイ</t>
    </rPh>
    <rPh sb="80" eb="83">
      <t>クリイレキン</t>
    </rPh>
    <rPh sb="84" eb="86">
      <t>イゾン</t>
    </rPh>
    <rPh sb="93" eb="98">
      <t>ケイヒカイシュウリツ</t>
    </rPh>
    <rPh sb="104" eb="106">
      <t>シタマワ</t>
    </rPh>
    <rPh sb="120" eb="123">
      <t>ホウテキヨウ</t>
    </rPh>
    <rPh sb="123" eb="126">
      <t>ショネンド</t>
    </rPh>
    <rPh sb="127" eb="134">
      <t>ナイブリュウ</t>
    </rPh>
    <rPh sb="134" eb="136">
      <t>チクセキ</t>
    </rPh>
    <rPh sb="154" eb="155">
      <t>ヒク</t>
    </rPh>
    <rPh sb="156" eb="158">
      <t>スウチ</t>
    </rPh>
    <rPh sb="168" eb="171">
      <t>キギョウサイ</t>
    </rPh>
    <rPh sb="171" eb="173">
      <t>ザンダカ</t>
    </rPh>
    <rPh sb="173" eb="174">
      <t>タイ</t>
    </rPh>
    <rPh sb="174" eb="180">
      <t>ジギョウキボヒリツ</t>
    </rPh>
    <rPh sb="182" eb="186">
      <t>ジコシキン</t>
    </rPh>
    <rPh sb="187" eb="188">
      <t>カギ</t>
    </rPh>
    <rPh sb="191" eb="192">
      <t>ナカ</t>
    </rPh>
    <rPh sb="193" eb="196">
      <t>キギョウサイ</t>
    </rPh>
    <rPh sb="197" eb="198">
      <t>タヨ</t>
    </rPh>
    <rPh sb="200" eb="202">
      <t>ケイエイ</t>
    </rPh>
    <rPh sb="210" eb="213">
      <t>ヘイキンチ</t>
    </rPh>
    <rPh sb="214" eb="215">
      <t>クラ</t>
    </rPh>
    <rPh sb="216" eb="217">
      <t>タカ</t>
    </rPh>
    <rPh sb="218" eb="220">
      <t>スウチ</t>
    </rPh>
    <rPh sb="227" eb="230">
      <t>ケイエイジョウ</t>
    </rPh>
    <rPh sb="231" eb="233">
      <t>カダイ</t>
    </rPh>
    <rPh sb="241" eb="243">
      <t>ショウライ</t>
    </rPh>
    <rPh sb="244" eb="246">
      <t>フタン</t>
    </rPh>
    <rPh sb="247" eb="249">
      <t>ヨクセイ</t>
    </rPh>
    <rPh sb="254" eb="257">
      <t>キギョウサイ</t>
    </rPh>
    <rPh sb="258" eb="260">
      <t>テイゲン</t>
    </rPh>
    <rPh sb="261" eb="262">
      <t>ツト</t>
    </rPh>
    <phoneticPr fontId="4"/>
  </si>
  <si>
    <t>　士別市下水処理場は、昭和49年度に供用開始していますが、法適用初年度のため、有形固定資産減価償却率は低い数値になっています。
　管渠老朽化率は、管渠の総延長約179kmの内、約36kmの管渠が耐用年数を超えており、平均値を大きく上回っています。今後も管渠老朽化率は悪化していくものと想定をしています。
　下水処理施設の経年劣化が顕著なことから、ストックマネジメント計画に基づき、適切な更新を実施します。</t>
    <rPh sb="1" eb="9">
      <t>シベツシゲスイショリジョウ</t>
    </rPh>
    <rPh sb="11" eb="13">
      <t>ショウワ</t>
    </rPh>
    <rPh sb="15" eb="17">
      <t>ネンド</t>
    </rPh>
    <rPh sb="18" eb="22">
      <t>キョウヨウカイシ</t>
    </rPh>
    <rPh sb="39" eb="50">
      <t>ユウケイコテイシサンゲンカショウキャクリツ</t>
    </rPh>
    <rPh sb="65" eb="71">
      <t>カンキョロウキュウカリツ</t>
    </rPh>
    <rPh sb="88" eb="89">
      <t>ヤク</t>
    </rPh>
    <rPh sb="108" eb="111">
      <t>ヘイキンチ</t>
    </rPh>
    <rPh sb="112" eb="113">
      <t>オオ</t>
    </rPh>
    <rPh sb="115" eb="117">
      <t>ウワマワ</t>
    </rPh>
    <rPh sb="123" eb="125">
      <t>コンゴ</t>
    </rPh>
    <rPh sb="126" eb="132">
      <t>カンキョロウキュウカリツ</t>
    </rPh>
    <rPh sb="133" eb="135">
      <t>アッカ</t>
    </rPh>
    <rPh sb="142" eb="144">
      <t>ソウテイ</t>
    </rPh>
    <phoneticPr fontId="4"/>
  </si>
  <si>
    <t>　本事業は、令和６年度から公営企業会計に移行しました。
　一般会計からの繰入金に依存した経営となっているため、使用料の見直しが必要です。
　人口減少により料金収入の減少が見込まれる一方で、物価高騰等により維持管理費は増加傾向にあるため、経営戦略に基づき、維持管理費等の節減に努めるとともに、施設の在り方について検討を進めます。</t>
    <rPh sb="2" eb="4">
      <t>ジギョウ</t>
    </rPh>
    <rPh sb="44" eb="46">
      <t>ケイエイ</t>
    </rPh>
    <rPh sb="70" eb="74">
      <t>ジンコウゲンショウ</t>
    </rPh>
    <rPh sb="77" eb="79">
      <t>リョウキン</t>
    </rPh>
    <rPh sb="94" eb="99">
      <t>ブッカコウトウトウ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</si>
</sst>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876F-47E0-A03B-117433809856}"/>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7.0000000000000007E-2</c:v>
                </c:pt>
              </c:numCache>
            </c:numRef>
          </c:val>
          <c:smooth val="0"/>
          <c:extLst>
            <c:ext xmlns:c16="http://schemas.microsoft.com/office/drawing/2014/chart" uri="{C3380CC4-5D6E-409C-BE32-E72D297353CC}">
              <c16:uniqueId val="{00000001-876F-47E0-A03B-117433809856}"/>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70.540000000000006</c:v>
                </c:pt>
              </c:numCache>
            </c:numRef>
          </c:val>
          <c:extLst>
            <c:ext xmlns:c16="http://schemas.microsoft.com/office/drawing/2014/chart" uri="{C3380CC4-5D6E-409C-BE32-E72D297353CC}">
              <c16:uniqueId val="{00000000-252F-4C6E-9E98-6A0C5FE324A3}"/>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53.26</c:v>
                </c:pt>
              </c:numCache>
            </c:numRef>
          </c:val>
          <c:smooth val="0"/>
          <c:extLst>
            <c:ext xmlns:c16="http://schemas.microsoft.com/office/drawing/2014/chart" uri="{C3380CC4-5D6E-409C-BE32-E72D297353CC}">
              <c16:uniqueId val="{00000001-252F-4C6E-9E98-6A0C5FE324A3}"/>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99.69</c:v>
                </c:pt>
              </c:numCache>
            </c:numRef>
          </c:val>
          <c:extLst>
            <c:ext xmlns:c16="http://schemas.microsoft.com/office/drawing/2014/chart" uri="{C3380CC4-5D6E-409C-BE32-E72D297353CC}">
              <c16:uniqueId val="{00000000-BD6D-406B-8E96-C6430EBA2F91}"/>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91.12</c:v>
                </c:pt>
              </c:numCache>
            </c:numRef>
          </c:val>
          <c:smooth val="0"/>
          <c:extLst>
            <c:ext xmlns:c16="http://schemas.microsoft.com/office/drawing/2014/chart" uri="{C3380CC4-5D6E-409C-BE32-E72D297353CC}">
              <c16:uniqueId val="{00000001-BD6D-406B-8E96-C6430EBA2F91}"/>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100.82</c:v>
                </c:pt>
              </c:numCache>
            </c:numRef>
          </c:val>
          <c:extLst>
            <c:ext xmlns:c16="http://schemas.microsoft.com/office/drawing/2014/chart" uri="{C3380CC4-5D6E-409C-BE32-E72D297353CC}">
              <c16:uniqueId val="{00000000-4963-4162-A800-54145B2FF1A6}"/>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104.65</c:v>
                </c:pt>
              </c:numCache>
            </c:numRef>
          </c:val>
          <c:smooth val="0"/>
          <c:extLst>
            <c:ext xmlns:c16="http://schemas.microsoft.com/office/drawing/2014/chart" uri="{C3380CC4-5D6E-409C-BE32-E72D297353CC}">
              <c16:uniqueId val="{00000001-4963-4162-A800-54145B2FF1A6}"/>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4.08</c:v>
                </c:pt>
              </c:numCache>
            </c:numRef>
          </c:val>
          <c:extLst>
            <c:ext xmlns:c16="http://schemas.microsoft.com/office/drawing/2014/chart" uri="{C3380CC4-5D6E-409C-BE32-E72D297353CC}">
              <c16:uniqueId val="{00000000-64B1-4085-9421-AC34F00B2BB1}"/>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33.11</c:v>
                </c:pt>
              </c:numCache>
            </c:numRef>
          </c:val>
          <c:smooth val="0"/>
          <c:extLst>
            <c:ext xmlns:c16="http://schemas.microsoft.com/office/drawing/2014/chart" uri="{C3380CC4-5D6E-409C-BE32-E72D297353CC}">
              <c16:uniqueId val="{00000001-64B1-4085-9421-AC34F00B2BB1}"/>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20.46</c:v>
                </c:pt>
              </c:numCache>
            </c:numRef>
          </c:val>
          <c:extLst>
            <c:ext xmlns:c16="http://schemas.microsoft.com/office/drawing/2014/chart" uri="{C3380CC4-5D6E-409C-BE32-E72D297353CC}">
              <c16:uniqueId val="{00000000-484E-4A7C-9C8F-F6E8D8BA31DF}"/>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0.94</c:v>
                </c:pt>
              </c:numCache>
            </c:numRef>
          </c:val>
          <c:smooth val="0"/>
          <c:extLst>
            <c:ext xmlns:c16="http://schemas.microsoft.com/office/drawing/2014/chart" uri="{C3380CC4-5D6E-409C-BE32-E72D297353CC}">
              <c16:uniqueId val="{00000001-484E-4A7C-9C8F-F6E8D8BA31DF}"/>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E4C3-4E1C-AA5A-14D5EEC38E7C}"/>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23.18</c:v>
                </c:pt>
              </c:numCache>
            </c:numRef>
          </c:val>
          <c:smooth val="0"/>
          <c:extLst>
            <c:ext xmlns:c16="http://schemas.microsoft.com/office/drawing/2014/chart" uri="{C3380CC4-5D6E-409C-BE32-E72D297353CC}">
              <c16:uniqueId val="{00000001-E4C3-4E1C-AA5A-14D5EEC38E7C}"/>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26.59</c:v>
                </c:pt>
              </c:numCache>
            </c:numRef>
          </c:val>
          <c:extLst>
            <c:ext xmlns:c16="http://schemas.microsoft.com/office/drawing/2014/chart" uri="{C3380CC4-5D6E-409C-BE32-E72D297353CC}">
              <c16:uniqueId val="{00000000-B165-445C-BBD1-34BD8386F0B9}"/>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80.010000000000005</c:v>
                </c:pt>
              </c:numCache>
            </c:numRef>
          </c:val>
          <c:smooth val="0"/>
          <c:extLst>
            <c:ext xmlns:c16="http://schemas.microsoft.com/office/drawing/2014/chart" uri="{C3380CC4-5D6E-409C-BE32-E72D297353CC}">
              <c16:uniqueId val="{00000001-B165-445C-BBD1-34BD8386F0B9}"/>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1275.19</c:v>
                </c:pt>
              </c:numCache>
            </c:numRef>
          </c:val>
          <c:extLst>
            <c:ext xmlns:c16="http://schemas.microsoft.com/office/drawing/2014/chart" uri="{C3380CC4-5D6E-409C-BE32-E72D297353CC}">
              <c16:uniqueId val="{00000000-05CF-45D5-B171-20A5F9F39B3A}"/>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706.45</c:v>
                </c:pt>
              </c:numCache>
            </c:numRef>
          </c:val>
          <c:smooth val="0"/>
          <c:extLst>
            <c:ext xmlns:c16="http://schemas.microsoft.com/office/drawing/2014/chart" uri="{C3380CC4-5D6E-409C-BE32-E72D297353CC}">
              <c16:uniqueId val="{00000001-05CF-45D5-B171-20A5F9F39B3A}"/>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93.89</c:v>
                </c:pt>
              </c:numCache>
            </c:numRef>
          </c:val>
          <c:extLst>
            <c:ext xmlns:c16="http://schemas.microsoft.com/office/drawing/2014/chart" uri="{C3380CC4-5D6E-409C-BE32-E72D297353CC}">
              <c16:uniqueId val="{00000000-B6AD-431B-9B28-938A05182E0C}"/>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85.67</c:v>
                </c:pt>
              </c:numCache>
            </c:numRef>
          </c:val>
          <c:smooth val="0"/>
          <c:extLst>
            <c:ext xmlns:c16="http://schemas.microsoft.com/office/drawing/2014/chart" uri="{C3380CC4-5D6E-409C-BE32-E72D297353CC}">
              <c16:uniqueId val="{00000001-B6AD-431B-9B28-938A05182E0C}"/>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144.75</c:v>
                </c:pt>
              </c:numCache>
            </c:numRef>
          </c:val>
          <c:extLst>
            <c:ext xmlns:c16="http://schemas.microsoft.com/office/drawing/2014/chart" uri="{C3380CC4-5D6E-409C-BE32-E72D297353CC}">
              <c16:uniqueId val="{00000000-A415-4C5E-B627-7B313BBB9248}"/>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194.78</c:v>
                </c:pt>
              </c:numCache>
            </c:numRef>
          </c:val>
          <c:smooth val="0"/>
          <c:extLst>
            <c:ext xmlns:c16="http://schemas.microsoft.com/office/drawing/2014/chart" uri="{C3380CC4-5D6E-409C-BE32-E72D297353CC}">
              <c16:uniqueId val="{00000001-A415-4C5E-B627-7B313BBB9248}"/>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2.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北海道　士別市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9" t="str">
        <f>データ!I6</f>
        <v>法適用</v>
      </c>
      <c r="C8" s="39"/>
      <c r="D8" s="39"/>
      <c r="E8" s="39"/>
      <c r="F8" s="39"/>
      <c r="G8" s="39"/>
      <c r="H8" s="39"/>
      <c r="I8" s="39" t="str">
        <f>データ!J6</f>
        <v>下水道事業</v>
      </c>
      <c r="J8" s="39"/>
      <c r="K8" s="39"/>
      <c r="L8" s="39"/>
      <c r="M8" s="39"/>
      <c r="N8" s="39"/>
      <c r="O8" s="39"/>
      <c r="P8" s="39" t="str">
        <f>データ!K6</f>
        <v>公共下水道</v>
      </c>
      <c r="Q8" s="39"/>
      <c r="R8" s="39"/>
      <c r="S8" s="39"/>
      <c r="T8" s="39"/>
      <c r="U8" s="39"/>
      <c r="V8" s="39"/>
      <c r="W8" s="39" t="str">
        <f>データ!L6</f>
        <v>Cd1</v>
      </c>
      <c r="X8" s="39"/>
      <c r="Y8" s="39"/>
      <c r="Z8" s="39"/>
      <c r="AA8" s="39"/>
      <c r="AB8" s="39"/>
      <c r="AC8" s="39"/>
      <c r="AD8" s="40" t="str">
        <f>データ!$M$6</f>
        <v>非設置</v>
      </c>
      <c r="AE8" s="40"/>
      <c r="AF8" s="40"/>
      <c r="AG8" s="40"/>
      <c r="AH8" s="40"/>
      <c r="AI8" s="40"/>
      <c r="AJ8" s="40"/>
      <c r="AK8" s="3"/>
      <c r="AL8" s="41">
        <f>データ!S6</f>
        <v>16440</v>
      </c>
      <c r="AM8" s="41"/>
      <c r="AN8" s="41"/>
      <c r="AO8" s="41"/>
      <c r="AP8" s="41"/>
      <c r="AQ8" s="41"/>
      <c r="AR8" s="41"/>
      <c r="AS8" s="41"/>
      <c r="AT8" s="34">
        <f>データ!T6</f>
        <v>1119.22</v>
      </c>
      <c r="AU8" s="34"/>
      <c r="AV8" s="34"/>
      <c r="AW8" s="34"/>
      <c r="AX8" s="34"/>
      <c r="AY8" s="34"/>
      <c r="AZ8" s="34"/>
      <c r="BA8" s="34"/>
      <c r="BB8" s="34">
        <f>データ!U6</f>
        <v>14.69</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4" t="str">
        <f>データ!N6</f>
        <v>-</v>
      </c>
      <c r="C10" s="34"/>
      <c r="D10" s="34"/>
      <c r="E10" s="34"/>
      <c r="F10" s="34"/>
      <c r="G10" s="34"/>
      <c r="H10" s="34"/>
      <c r="I10" s="34">
        <f>データ!O6</f>
        <v>58.34</v>
      </c>
      <c r="J10" s="34"/>
      <c r="K10" s="34"/>
      <c r="L10" s="34"/>
      <c r="M10" s="34"/>
      <c r="N10" s="34"/>
      <c r="O10" s="34"/>
      <c r="P10" s="34">
        <f>データ!P6</f>
        <v>75.5</v>
      </c>
      <c r="Q10" s="34"/>
      <c r="R10" s="34"/>
      <c r="S10" s="34"/>
      <c r="T10" s="34"/>
      <c r="U10" s="34"/>
      <c r="V10" s="34"/>
      <c r="W10" s="34">
        <f>データ!Q6</f>
        <v>37.92</v>
      </c>
      <c r="X10" s="34"/>
      <c r="Y10" s="34"/>
      <c r="Z10" s="34"/>
      <c r="AA10" s="34"/>
      <c r="AB10" s="34"/>
      <c r="AC10" s="34"/>
      <c r="AD10" s="41">
        <f>データ!R6</f>
        <v>3136</v>
      </c>
      <c r="AE10" s="41"/>
      <c r="AF10" s="41"/>
      <c r="AG10" s="41"/>
      <c r="AH10" s="41"/>
      <c r="AI10" s="41"/>
      <c r="AJ10" s="41"/>
      <c r="AK10" s="2"/>
      <c r="AL10" s="41">
        <f>データ!V6</f>
        <v>12614</v>
      </c>
      <c r="AM10" s="41"/>
      <c r="AN10" s="41"/>
      <c r="AO10" s="41"/>
      <c r="AP10" s="41"/>
      <c r="AQ10" s="41"/>
      <c r="AR10" s="41"/>
      <c r="AS10" s="41"/>
      <c r="AT10" s="34">
        <f>データ!W6</f>
        <v>6.12</v>
      </c>
      <c r="AU10" s="34"/>
      <c r="AV10" s="34"/>
      <c r="AW10" s="34"/>
      <c r="AX10" s="34"/>
      <c r="AY10" s="34"/>
      <c r="AZ10" s="34"/>
      <c r="BA10" s="34"/>
      <c r="BB10" s="34">
        <f>データ!X6</f>
        <v>2061.11</v>
      </c>
      <c r="BC10" s="34"/>
      <c r="BD10" s="34"/>
      <c r="BE10" s="34"/>
      <c r="BF10" s="34"/>
      <c r="BG10" s="34"/>
      <c r="BH10" s="34"/>
      <c r="BI10" s="34"/>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113</v>
      </c>
      <c r="BM16" s="65"/>
      <c r="BN16" s="65"/>
      <c r="BO16" s="65"/>
      <c r="BP16" s="65"/>
      <c r="BQ16" s="65"/>
      <c r="BR16" s="65"/>
      <c r="BS16" s="65"/>
      <c r="BT16" s="65"/>
      <c r="BU16" s="65"/>
      <c r="BV16" s="65"/>
      <c r="BW16" s="65"/>
      <c r="BX16" s="65"/>
      <c r="BY16" s="65"/>
      <c r="BZ16" s="6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114</v>
      </c>
      <c r="BM47" s="65"/>
      <c r="BN47" s="65"/>
      <c r="BO47" s="65"/>
      <c r="BP47" s="65"/>
      <c r="BQ47" s="65"/>
      <c r="BR47" s="65"/>
      <c r="BS47" s="65"/>
      <c r="BT47" s="65"/>
      <c r="BU47" s="65"/>
      <c r="BV47" s="65"/>
      <c r="BW47" s="65"/>
      <c r="BX47" s="65"/>
      <c r="BY47" s="65"/>
      <c r="BZ47" s="66"/>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1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115</v>
      </c>
      <c r="BM66" s="65"/>
      <c r="BN66" s="65"/>
      <c r="BO66" s="65"/>
      <c r="BP66" s="65"/>
      <c r="BQ66" s="65"/>
      <c r="BR66" s="65"/>
      <c r="BS66" s="65"/>
      <c r="BT66" s="65"/>
      <c r="BU66" s="65"/>
      <c r="BV66" s="65"/>
      <c r="BW66" s="65"/>
      <c r="BX66" s="65"/>
      <c r="BY66" s="65"/>
      <c r="BZ66" s="66"/>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DxaF8ZA9HiVU1sUOII1rOLA21D2klkOXohHkEiDrSENPVFWOeroworuK+41kCxnRj7z5LoZqb0AdaBS/ET5RNA==" saltValue="6pDYg4XU5d2VoJPA5gjeiA=="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12203</v>
      </c>
      <c r="D6" s="19">
        <f t="shared" si="3"/>
        <v>46</v>
      </c>
      <c r="E6" s="19">
        <f t="shared" si="3"/>
        <v>17</v>
      </c>
      <c r="F6" s="19">
        <f t="shared" si="3"/>
        <v>1</v>
      </c>
      <c r="G6" s="19">
        <f t="shared" si="3"/>
        <v>0</v>
      </c>
      <c r="H6" s="19" t="str">
        <f t="shared" si="3"/>
        <v>北海道　士別市</v>
      </c>
      <c r="I6" s="19" t="str">
        <f t="shared" si="3"/>
        <v>法適用</v>
      </c>
      <c r="J6" s="19" t="str">
        <f t="shared" si="3"/>
        <v>下水道事業</v>
      </c>
      <c r="K6" s="19" t="str">
        <f t="shared" si="3"/>
        <v>公共下水道</v>
      </c>
      <c r="L6" s="19" t="str">
        <f t="shared" si="3"/>
        <v>Cd1</v>
      </c>
      <c r="M6" s="19" t="str">
        <f t="shared" si="3"/>
        <v>非設置</v>
      </c>
      <c r="N6" s="20" t="str">
        <f t="shared" si="3"/>
        <v>-</v>
      </c>
      <c r="O6" s="20">
        <f t="shared" si="3"/>
        <v>58.34</v>
      </c>
      <c r="P6" s="20">
        <f t="shared" si="3"/>
        <v>75.5</v>
      </c>
      <c r="Q6" s="20">
        <f t="shared" si="3"/>
        <v>37.92</v>
      </c>
      <c r="R6" s="20">
        <f t="shared" si="3"/>
        <v>3136</v>
      </c>
      <c r="S6" s="20">
        <f t="shared" si="3"/>
        <v>16440</v>
      </c>
      <c r="T6" s="20">
        <f t="shared" si="3"/>
        <v>1119.22</v>
      </c>
      <c r="U6" s="20">
        <f t="shared" si="3"/>
        <v>14.69</v>
      </c>
      <c r="V6" s="20">
        <f t="shared" si="3"/>
        <v>12614</v>
      </c>
      <c r="W6" s="20">
        <f t="shared" si="3"/>
        <v>6.12</v>
      </c>
      <c r="X6" s="20">
        <f t="shared" si="3"/>
        <v>2061.11</v>
      </c>
      <c r="Y6" s="21" t="str">
        <f>IF(Y7="",NA(),Y7)</f>
        <v>-</v>
      </c>
      <c r="Z6" s="21" t="str">
        <f t="shared" ref="Z6:AH6" si="4">IF(Z7="",NA(),Z7)</f>
        <v>-</v>
      </c>
      <c r="AA6" s="21" t="str">
        <f t="shared" si="4"/>
        <v>-</v>
      </c>
      <c r="AB6" s="21" t="str">
        <f t="shared" si="4"/>
        <v>-</v>
      </c>
      <c r="AC6" s="21">
        <f t="shared" si="4"/>
        <v>100.82</v>
      </c>
      <c r="AD6" s="21" t="str">
        <f t="shared" si="4"/>
        <v>-</v>
      </c>
      <c r="AE6" s="21" t="str">
        <f t="shared" si="4"/>
        <v>-</v>
      </c>
      <c r="AF6" s="21" t="str">
        <f t="shared" si="4"/>
        <v>-</v>
      </c>
      <c r="AG6" s="21" t="str">
        <f t="shared" si="4"/>
        <v>-</v>
      </c>
      <c r="AH6" s="21">
        <f t="shared" si="4"/>
        <v>104.65</v>
      </c>
      <c r="AI6" s="20" t="str">
        <f>IF(AI7="","",IF(AI7="-","【-】","【"&amp;SUBSTITUTE(TEXT(AI7,"#,##0.00"),"-","△")&amp;"】"))</f>
        <v>【105.36】</v>
      </c>
      <c r="AJ6" s="21" t="str">
        <f>IF(AJ7="",NA(),AJ7)</f>
        <v>-</v>
      </c>
      <c r="AK6" s="21" t="str">
        <f t="shared" ref="AK6:AS6" si="5">IF(AK7="",NA(),AK7)</f>
        <v>-</v>
      </c>
      <c r="AL6" s="21" t="str">
        <f t="shared" si="5"/>
        <v>-</v>
      </c>
      <c r="AM6" s="21" t="str">
        <f t="shared" si="5"/>
        <v>-</v>
      </c>
      <c r="AN6" s="20">
        <f t="shared" si="5"/>
        <v>0</v>
      </c>
      <c r="AO6" s="21" t="str">
        <f t="shared" si="5"/>
        <v>-</v>
      </c>
      <c r="AP6" s="21" t="str">
        <f t="shared" si="5"/>
        <v>-</v>
      </c>
      <c r="AQ6" s="21" t="str">
        <f t="shared" si="5"/>
        <v>-</v>
      </c>
      <c r="AR6" s="21" t="str">
        <f t="shared" si="5"/>
        <v>-</v>
      </c>
      <c r="AS6" s="21">
        <f t="shared" si="5"/>
        <v>23.18</v>
      </c>
      <c r="AT6" s="20" t="str">
        <f>IF(AT7="","",IF(AT7="-","【-】","【"&amp;SUBSTITUTE(TEXT(AT7,"#,##0.00"),"-","△")&amp;"】"))</f>
        <v>【3.12】</v>
      </c>
      <c r="AU6" s="21" t="str">
        <f>IF(AU7="",NA(),AU7)</f>
        <v>-</v>
      </c>
      <c r="AV6" s="21" t="str">
        <f t="shared" ref="AV6:BD6" si="6">IF(AV7="",NA(),AV7)</f>
        <v>-</v>
      </c>
      <c r="AW6" s="21" t="str">
        <f t="shared" si="6"/>
        <v>-</v>
      </c>
      <c r="AX6" s="21" t="str">
        <f t="shared" si="6"/>
        <v>-</v>
      </c>
      <c r="AY6" s="21">
        <f t="shared" si="6"/>
        <v>26.59</v>
      </c>
      <c r="AZ6" s="21" t="str">
        <f t="shared" si="6"/>
        <v>-</v>
      </c>
      <c r="BA6" s="21" t="str">
        <f t="shared" si="6"/>
        <v>-</v>
      </c>
      <c r="BB6" s="21" t="str">
        <f t="shared" si="6"/>
        <v>-</v>
      </c>
      <c r="BC6" s="21" t="str">
        <f t="shared" si="6"/>
        <v>-</v>
      </c>
      <c r="BD6" s="21">
        <f t="shared" si="6"/>
        <v>80.010000000000005</v>
      </c>
      <c r="BE6" s="20" t="str">
        <f>IF(BE7="","",IF(BE7="-","【-】","【"&amp;SUBSTITUTE(TEXT(BE7,"#,##0.00"),"-","△")&amp;"】"))</f>
        <v>【82.75】</v>
      </c>
      <c r="BF6" s="21" t="str">
        <f>IF(BF7="",NA(),BF7)</f>
        <v>-</v>
      </c>
      <c r="BG6" s="21" t="str">
        <f t="shared" ref="BG6:BO6" si="7">IF(BG7="",NA(),BG7)</f>
        <v>-</v>
      </c>
      <c r="BH6" s="21" t="str">
        <f t="shared" si="7"/>
        <v>-</v>
      </c>
      <c r="BI6" s="21" t="str">
        <f t="shared" si="7"/>
        <v>-</v>
      </c>
      <c r="BJ6" s="21">
        <f t="shared" si="7"/>
        <v>1275.19</v>
      </c>
      <c r="BK6" s="21" t="str">
        <f t="shared" si="7"/>
        <v>-</v>
      </c>
      <c r="BL6" s="21" t="str">
        <f t="shared" si="7"/>
        <v>-</v>
      </c>
      <c r="BM6" s="21" t="str">
        <f t="shared" si="7"/>
        <v>-</v>
      </c>
      <c r="BN6" s="21" t="str">
        <f t="shared" si="7"/>
        <v>-</v>
      </c>
      <c r="BO6" s="21">
        <f t="shared" si="7"/>
        <v>706.45</v>
      </c>
      <c r="BP6" s="20" t="str">
        <f>IF(BP7="","",IF(BP7="-","【-】","【"&amp;SUBSTITUTE(TEXT(BP7,"#,##0.00"),"-","△")&amp;"】"))</f>
        <v>【602.56】</v>
      </c>
      <c r="BQ6" s="21" t="str">
        <f>IF(BQ7="",NA(),BQ7)</f>
        <v>-</v>
      </c>
      <c r="BR6" s="21" t="str">
        <f t="shared" ref="BR6:BZ6" si="8">IF(BR7="",NA(),BR7)</f>
        <v>-</v>
      </c>
      <c r="BS6" s="21" t="str">
        <f t="shared" si="8"/>
        <v>-</v>
      </c>
      <c r="BT6" s="21" t="str">
        <f t="shared" si="8"/>
        <v>-</v>
      </c>
      <c r="BU6" s="21">
        <f t="shared" si="8"/>
        <v>93.89</v>
      </c>
      <c r="BV6" s="21" t="str">
        <f t="shared" si="8"/>
        <v>-</v>
      </c>
      <c r="BW6" s="21" t="str">
        <f t="shared" si="8"/>
        <v>-</v>
      </c>
      <c r="BX6" s="21" t="str">
        <f t="shared" si="8"/>
        <v>-</v>
      </c>
      <c r="BY6" s="21" t="str">
        <f t="shared" si="8"/>
        <v>-</v>
      </c>
      <c r="BZ6" s="21">
        <f t="shared" si="8"/>
        <v>85.67</v>
      </c>
      <c r="CA6" s="20" t="str">
        <f>IF(CA7="","",IF(CA7="-","【-】","【"&amp;SUBSTITUTE(TEXT(CA7,"#,##0.00"),"-","△")&amp;"】"))</f>
        <v>【97.94】</v>
      </c>
      <c r="CB6" s="21" t="str">
        <f>IF(CB7="",NA(),CB7)</f>
        <v>-</v>
      </c>
      <c r="CC6" s="21" t="str">
        <f t="shared" ref="CC6:CK6" si="9">IF(CC7="",NA(),CC7)</f>
        <v>-</v>
      </c>
      <c r="CD6" s="21" t="str">
        <f t="shared" si="9"/>
        <v>-</v>
      </c>
      <c r="CE6" s="21" t="str">
        <f t="shared" si="9"/>
        <v>-</v>
      </c>
      <c r="CF6" s="21">
        <f t="shared" si="9"/>
        <v>144.75</v>
      </c>
      <c r="CG6" s="21" t="str">
        <f t="shared" si="9"/>
        <v>-</v>
      </c>
      <c r="CH6" s="21" t="str">
        <f t="shared" si="9"/>
        <v>-</v>
      </c>
      <c r="CI6" s="21" t="str">
        <f t="shared" si="9"/>
        <v>-</v>
      </c>
      <c r="CJ6" s="21" t="str">
        <f t="shared" si="9"/>
        <v>-</v>
      </c>
      <c r="CK6" s="21">
        <f t="shared" si="9"/>
        <v>194.78</v>
      </c>
      <c r="CL6" s="20" t="str">
        <f>IF(CL7="","",IF(CL7="-","【-】","【"&amp;SUBSTITUTE(TEXT(CL7,"#,##0.00"),"-","△")&amp;"】"))</f>
        <v>【140.98】</v>
      </c>
      <c r="CM6" s="21" t="str">
        <f>IF(CM7="",NA(),CM7)</f>
        <v>-</v>
      </c>
      <c r="CN6" s="21" t="str">
        <f t="shared" ref="CN6:CV6" si="10">IF(CN7="",NA(),CN7)</f>
        <v>-</v>
      </c>
      <c r="CO6" s="21" t="str">
        <f t="shared" si="10"/>
        <v>-</v>
      </c>
      <c r="CP6" s="21" t="str">
        <f t="shared" si="10"/>
        <v>-</v>
      </c>
      <c r="CQ6" s="21">
        <f t="shared" si="10"/>
        <v>70.540000000000006</v>
      </c>
      <c r="CR6" s="21" t="str">
        <f t="shared" si="10"/>
        <v>-</v>
      </c>
      <c r="CS6" s="21" t="str">
        <f t="shared" si="10"/>
        <v>-</v>
      </c>
      <c r="CT6" s="21" t="str">
        <f t="shared" si="10"/>
        <v>-</v>
      </c>
      <c r="CU6" s="21" t="str">
        <f t="shared" si="10"/>
        <v>-</v>
      </c>
      <c r="CV6" s="21">
        <f t="shared" si="10"/>
        <v>53.26</v>
      </c>
      <c r="CW6" s="20" t="str">
        <f>IF(CW7="","",IF(CW7="-","【-】","【"&amp;SUBSTITUTE(TEXT(CW7,"#,##0.00"),"-","△")&amp;"】"))</f>
        <v>【60.13】</v>
      </c>
      <c r="CX6" s="21" t="str">
        <f>IF(CX7="",NA(),CX7)</f>
        <v>-</v>
      </c>
      <c r="CY6" s="21" t="str">
        <f t="shared" ref="CY6:DG6" si="11">IF(CY7="",NA(),CY7)</f>
        <v>-</v>
      </c>
      <c r="CZ6" s="21" t="str">
        <f t="shared" si="11"/>
        <v>-</v>
      </c>
      <c r="DA6" s="21" t="str">
        <f t="shared" si="11"/>
        <v>-</v>
      </c>
      <c r="DB6" s="21">
        <f t="shared" si="11"/>
        <v>99.69</v>
      </c>
      <c r="DC6" s="21" t="str">
        <f t="shared" si="11"/>
        <v>-</v>
      </c>
      <c r="DD6" s="21" t="str">
        <f t="shared" si="11"/>
        <v>-</v>
      </c>
      <c r="DE6" s="21" t="str">
        <f t="shared" si="11"/>
        <v>-</v>
      </c>
      <c r="DF6" s="21" t="str">
        <f t="shared" si="11"/>
        <v>-</v>
      </c>
      <c r="DG6" s="21">
        <f t="shared" si="11"/>
        <v>91.12</v>
      </c>
      <c r="DH6" s="20" t="str">
        <f>IF(DH7="","",IF(DH7="-","【-】","【"&amp;SUBSTITUTE(TEXT(DH7,"#,##0.00"),"-","△")&amp;"】"))</f>
        <v>【96.00】</v>
      </c>
      <c r="DI6" s="21" t="str">
        <f>IF(DI7="",NA(),DI7)</f>
        <v>-</v>
      </c>
      <c r="DJ6" s="21" t="str">
        <f t="shared" ref="DJ6:DR6" si="12">IF(DJ7="",NA(),DJ7)</f>
        <v>-</v>
      </c>
      <c r="DK6" s="21" t="str">
        <f t="shared" si="12"/>
        <v>-</v>
      </c>
      <c r="DL6" s="21" t="str">
        <f t="shared" si="12"/>
        <v>-</v>
      </c>
      <c r="DM6" s="21">
        <f t="shared" si="12"/>
        <v>4.08</v>
      </c>
      <c r="DN6" s="21" t="str">
        <f t="shared" si="12"/>
        <v>-</v>
      </c>
      <c r="DO6" s="21" t="str">
        <f t="shared" si="12"/>
        <v>-</v>
      </c>
      <c r="DP6" s="21" t="str">
        <f t="shared" si="12"/>
        <v>-</v>
      </c>
      <c r="DQ6" s="21" t="str">
        <f t="shared" si="12"/>
        <v>-</v>
      </c>
      <c r="DR6" s="21">
        <f t="shared" si="12"/>
        <v>33.11</v>
      </c>
      <c r="DS6" s="20" t="str">
        <f>IF(DS7="","",IF(DS7="-","【-】","【"&amp;SUBSTITUTE(TEXT(DS7,"#,##0.00"),"-","△")&amp;"】"))</f>
        <v>【42.20】</v>
      </c>
      <c r="DT6" s="21" t="str">
        <f>IF(DT7="",NA(),DT7)</f>
        <v>-</v>
      </c>
      <c r="DU6" s="21" t="str">
        <f t="shared" ref="DU6:EC6" si="13">IF(DU7="",NA(),DU7)</f>
        <v>-</v>
      </c>
      <c r="DV6" s="21" t="str">
        <f t="shared" si="13"/>
        <v>-</v>
      </c>
      <c r="DW6" s="21" t="str">
        <f t="shared" si="13"/>
        <v>-</v>
      </c>
      <c r="DX6" s="21">
        <f t="shared" si="13"/>
        <v>20.46</v>
      </c>
      <c r="DY6" s="21" t="str">
        <f t="shared" si="13"/>
        <v>-</v>
      </c>
      <c r="DZ6" s="21" t="str">
        <f t="shared" si="13"/>
        <v>-</v>
      </c>
      <c r="EA6" s="21" t="str">
        <f t="shared" si="13"/>
        <v>-</v>
      </c>
      <c r="EB6" s="21" t="str">
        <f t="shared" si="13"/>
        <v>-</v>
      </c>
      <c r="EC6" s="21">
        <f t="shared" si="13"/>
        <v>0.94</v>
      </c>
      <c r="ED6" s="20" t="str">
        <f>IF(ED7="","",IF(ED7="-","【-】","【"&amp;SUBSTITUTE(TEXT(ED7,"#,##0.00"),"-","△")&amp;"】"))</f>
        <v>【9.46】</v>
      </c>
      <c r="EE6" s="21" t="str">
        <f>IF(EE7="",NA(),EE7)</f>
        <v>-</v>
      </c>
      <c r="EF6" s="21" t="str">
        <f t="shared" ref="EF6:EN6" si="14">IF(EF7="",NA(),EF7)</f>
        <v>-</v>
      </c>
      <c r="EG6" s="21" t="str">
        <f t="shared" si="14"/>
        <v>-</v>
      </c>
      <c r="EH6" s="21" t="str">
        <f t="shared" si="14"/>
        <v>-</v>
      </c>
      <c r="EI6" s="20">
        <f t="shared" si="14"/>
        <v>0</v>
      </c>
      <c r="EJ6" s="21" t="str">
        <f t="shared" si="14"/>
        <v>-</v>
      </c>
      <c r="EK6" s="21" t="str">
        <f t="shared" si="14"/>
        <v>-</v>
      </c>
      <c r="EL6" s="21" t="str">
        <f t="shared" si="14"/>
        <v>-</v>
      </c>
      <c r="EM6" s="21" t="str">
        <f t="shared" si="14"/>
        <v>-</v>
      </c>
      <c r="EN6" s="21">
        <f t="shared" si="14"/>
        <v>7.0000000000000007E-2</v>
      </c>
      <c r="EO6" s="20" t="str">
        <f>IF(EO7="","",IF(EO7="-","【-】","【"&amp;SUBSTITUTE(TEXT(EO7,"#,##0.00"),"-","△")&amp;"】"))</f>
        <v>【0.19】</v>
      </c>
    </row>
    <row r="7" spans="1:148" s="22" customFormat="1" x14ac:dyDescent="0.15">
      <c r="A7" s="14"/>
      <c r="B7" s="23">
        <v>2024</v>
      </c>
      <c r="C7" s="23">
        <v>12203</v>
      </c>
      <c r="D7" s="23">
        <v>46</v>
      </c>
      <c r="E7" s="23">
        <v>17</v>
      </c>
      <c r="F7" s="23">
        <v>1</v>
      </c>
      <c r="G7" s="23">
        <v>0</v>
      </c>
      <c r="H7" s="23" t="s">
        <v>96</v>
      </c>
      <c r="I7" s="23" t="s">
        <v>97</v>
      </c>
      <c r="J7" s="23" t="s">
        <v>98</v>
      </c>
      <c r="K7" s="23" t="s">
        <v>99</v>
      </c>
      <c r="L7" s="23" t="s">
        <v>100</v>
      </c>
      <c r="M7" s="23" t="s">
        <v>101</v>
      </c>
      <c r="N7" s="24" t="s">
        <v>102</v>
      </c>
      <c r="O7" s="24">
        <v>58.34</v>
      </c>
      <c r="P7" s="24">
        <v>75.5</v>
      </c>
      <c r="Q7" s="24">
        <v>37.92</v>
      </c>
      <c r="R7" s="24">
        <v>3136</v>
      </c>
      <c r="S7" s="24">
        <v>16440</v>
      </c>
      <c r="T7" s="24">
        <v>1119.22</v>
      </c>
      <c r="U7" s="24">
        <v>14.69</v>
      </c>
      <c r="V7" s="24">
        <v>12614</v>
      </c>
      <c r="W7" s="24">
        <v>6.12</v>
      </c>
      <c r="X7" s="24">
        <v>2061.11</v>
      </c>
      <c r="Y7" s="24" t="s">
        <v>102</v>
      </c>
      <c r="Z7" s="24" t="s">
        <v>102</v>
      </c>
      <c r="AA7" s="24" t="s">
        <v>102</v>
      </c>
      <c r="AB7" s="24" t="s">
        <v>102</v>
      </c>
      <c r="AC7" s="24">
        <v>100.82</v>
      </c>
      <c r="AD7" s="24" t="s">
        <v>102</v>
      </c>
      <c r="AE7" s="24" t="s">
        <v>102</v>
      </c>
      <c r="AF7" s="24" t="s">
        <v>102</v>
      </c>
      <c r="AG7" s="24" t="s">
        <v>102</v>
      </c>
      <c r="AH7" s="24">
        <v>104.65</v>
      </c>
      <c r="AI7" s="24">
        <v>105.36</v>
      </c>
      <c r="AJ7" s="24" t="s">
        <v>102</v>
      </c>
      <c r="AK7" s="24" t="s">
        <v>102</v>
      </c>
      <c r="AL7" s="24" t="s">
        <v>102</v>
      </c>
      <c r="AM7" s="24" t="s">
        <v>102</v>
      </c>
      <c r="AN7" s="24">
        <v>0</v>
      </c>
      <c r="AO7" s="24" t="s">
        <v>102</v>
      </c>
      <c r="AP7" s="24" t="s">
        <v>102</v>
      </c>
      <c r="AQ7" s="24" t="s">
        <v>102</v>
      </c>
      <c r="AR7" s="24" t="s">
        <v>102</v>
      </c>
      <c r="AS7" s="24">
        <v>23.18</v>
      </c>
      <c r="AT7" s="24">
        <v>3.12</v>
      </c>
      <c r="AU7" s="24" t="s">
        <v>102</v>
      </c>
      <c r="AV7" s="24" t="s">
        <v>102</v>
      </c>
      <c r="AW7" s="24" t="s">
        <v>102</v>
      </c>
      <c r="AX7" s="24" t="s">
        <v>102</v>
      </c>
      <c r="AY7" s="24">
        <v>26.59</v>
      </c>
      <c r="AZ7" s="24" t="s">
        <v>102</v>
      </c>
      <c r="BA7" s="24" t="s">
        <v>102</v>
      </c>
      <c r="BB7" s="24" t="s">
        <v>102</v>
      </c>
      <c r="BC7" s="24" t="s">
        <v>102</v>
      </c>
      <c r="BD7" s="24">
        <v>80.010000000000005</v>
      </c>
      <c r="BE7" s="24">
        <v>82.75</v>
      </c>
      <c r="BF7" s="24" t="s">
        <v>102</v>
      </c>
      <c r="BG7" s="24" t="s">
        <v>102</v>
      </c>
      <c r="BH7" s="24" t="s">
        <v>102</v>
      </c>
      <c r="BI7" s="24" t="s">
        <v>102</v>
      </c>
      <c r="BJ7" s="24">
        <v>1275.19</v>
      </c>
      <c r="BK7" s="24" t="s">
        <v>102</v>
      </c>
      <c r="BL7" s="24" t="s">
        <v>102</v>
      </c>
      <c r="BM7" s="24" t="s">
        <v>102</v>
      </c>
      <c r="BN7" s="24" t="s">
        <v>102</v>
      </c>
      <c r="BO7" s="24">
        <v>706.45</v>
      </c>
      <c r="BP7" s="24">
        <v>602.55999999999995</v>
      </c>
      <c r="BQ7" s="24" t="s">
        <v>102</v>
      </c>
      <c r="BR7" s="24" t="s">
        <v>102</v>
      </c>
      <c r="BS7" s="24" t="s">
        <v>102</v>
      </c>
      <c r="BT7" s="24" t="s">
        <v>102</v>
      </c>
      <c r="BU7" s="24">
        <v>93.89</v>
      </c>
      <c r="BV7" s="24" t="s">
        <v>102</v>
      </c>
      <c r="BW7" s="24" t="s">
        <v>102</v>
      </c>
      <c r="BX7" s="24" t="s">
        <v>102</v>
      </c>
      <c r="BY7" s="24" t="s">
        <v>102</v>
      </c>
      <c r="BZ7" s="24">
        <v>85.67</v>
      </c>
      <c r="CA7" s="24">
        <v>97.94</v>
      </c>
      <c r="CB7" s="24" t="s">
        <v>102</v>
      </c>
      <c r="CC7" s="24" t="s">
        <v>102</v>
      </c>
      <c r="CD7" s="24" t="s">
        <v>102</v>
      </c>
      <c r="CE7" s="24" t="s">
        <v>102</v>
      </c>
      <c r="CF7" s="24">
        <v>144.75</v>
      </c>
      <c r="CG7" s="24" t="s">
        <v>102</v>
      </c>
      <c r="CH7" s="24" t="s">
        <v>102</v>
      </c>
      <c r="CI7" s="24" t="s">
        <v>102</v>
      </c>
      <c r="CJ7" s="24" t="s">
        <v>102</v>
      </c>
      <c r="CK7" s="24">
        <v>194.78</v>
      </c>
      <c r="CL7" s="24">
        <v>140.97999999999999</v>
      </c>
      <c r="CM7" s="24" t="s">
        <v>102</v>
      </c>
      <c r="CN7" s="24" t="s">
        <v>102</v>
      </c>
      <c r="CO7" s="24" t="s">
        <v>102</v>
      </c>
      <c r="CP7" s="24" t="s">
        <v>102</v>
      </c>
      <c r="CQ7" s="24">
        <v>70.540000000000006</v>
      </c>
      <c r="CR7" s="24" t="s">
        <v>102</v>
      </c>
      <c r="CS7" s="24" t="s">
        <v>102</v>
      </c>
      <c r="CT7" s="24" t="s">
        <v>102</v>
      </c>
      <c r="CU7" s="24" t="s">
        <v>102</v>
      </c>
      <c r="CV7" s="24">
        <v>53.26</v>
      </c>
      <c r="CW7" s="24">
        <v>60.13</v>
      </c>
      <c r="CX7" s="24" t="s">
        <v>102</v>
      </c>
      <c r="CY7" s="24" t="s">
        <v>102</v>
      </c>
      <c r="CZ7" s="24" t="s">
        <v>102</v>
      </c>
      <c r="DA7" s="24" t="s">
        <v>102</v>
      </c>
      <c r="DB7" s="24">
        <v>99.69</v>
      </c>
      <c r="DC7" s="24" t="s">
        <v>102</v>
      </c>
      <c r="DD7" s="24" t="s">
        <v>102</v>
      </c>
      <c r="DE7" s="24" t="s">
        <v>102</v>
      </c>
      <c r="DF7" s="24" t="s">
        <v>102</v>
      </c>
      <c r="DG7" s="24">
        <v>91.12</v>
      </c>
      <c r="DH7" s="24">
        <v>96</v>
      </c>
      <c r="DI7" s="24" t="s">
        <v>102</v>
      </c>
      <c r="DJ7" s="24" t="s">
        <v>102</v>
      </c>
      <c r="DK7" s="24" t="s">
        <v>102</v>
      </c>
      <c r="DL7" s="24" t="s">
        <v>102</v>
      </c>
      <c r="DM7" s="24">
        <v>4.08</v>
      </c>
      <c r="DN7" s="24" t="s">
        <v>102</v>
      </c>
      <c r="DO7" s="24" t="s">
        <v>102</v>
      </c>
      <c r="DP7" s="24" t="s">
        <v>102</v>
      </c>
      <c r="DQ7" s="24" t="s">
        <v>102</v>
      </c>
      <c r="DR7" s="24">
        <v>33.11</v>
      </c>
      <c r="DS7" s="24">
        <v>42.2</v>
      </c>
      <c r="DT7" s="24" t="s">
        <v>102</v>
      </c>
      <c r="DU7" s="24" t="s">
        <v>102</v>
      </c>
      <c r="DV7" s="24" t="s">
        <v>102</v>
      </c>
      <c r="DW7" s="24" t="s">
        <v>102</v>
      </c>
      <c r="DX7" s="24">
        <v>20.46</v>
      </c>
      <c r="DY7" s="24" t="s">
        <v>102</v>
      </c>
      <c r="DZ7" s="24" t="s">
        <v>102</v>
      </c>
      <c r="EA7" s="24" t="s">
        <v>102</v>
      </c>
      <c r="EB7" s="24" t="s">
        <v>102</v>
      </c>
      <c r="EC7" s="24">
        <v>0.94</v>
      </c>
      <c r="ED7" s="24">
        <v>9.4600000000000009</v>
      </c>
      <c r="EE7" s="24" t="s">
        <v>102</v>
      </c>
      <c r="EF7" s="24" t="s">
        <v>102</v>
      </c>
      <c r="EG7" s="24" t="s">
        <v>102</v>
      </c>
      <c r="EH7" s="24" t="s">
        <v>102</v>
      </c>
      <c r="EI7" s="24">
        <v>0</v>
      </c>
      <c r="EJ7" s="24" t="s">
        <v>102</v>
      </c>
      <c r="EK7" s="24" t="s">
        <v>102</v>
      </c>
      <c r="EL7" s="24" t="s">
        <v>102</v>
      </c>
      <c r="EM7" s="24" t="s">
        <v>102</v>
      </c>
      <c r="EN7" s="24">
        <v>7.0000000000000007E-2</v>
      </c>
      <c r="EO7" s="24">
        <v>0.19</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111</v>
      </c>
      <c r="E13" t="s">
        <v>110</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c:title>
  <dc:subject>-</dc:subject>
  <dc:creator>-</dc:creator>
  <cp:keywords/>
  <dc:description>-</dc:description>
  <cp:lastModifiedBy>-</cp:lastModifiedBy>
  <dcterms:created xsi:type="dcterms:W3CDTF">2025-12-23T05:55:25Z</dcterms:created>
  <dcterms:modified xsi:type="dcterms:W3CDTF">2025-12-23T05:55:25Z</dcterms:modified>
  <cp:category/>
</cp:coreProperties>
</file>