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b-fsv1\shibetsu\総務部\財政課\703  ホームページ\財政状況資料集\H27\"/>
    </mc:Choice>
  </mc:AlternateContent>
  <bookViews>
    <workbookView xWindow="0" yWindow="0" windowWidth="19200" windowHeight="121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BW36" i="9"/>
  <c r="AM36" i="9"/>
  <c r="C36" i="9"/>
  <c r="C35" i="9"/>
  <c r="BW34" i="9"/>
  <c r="BW35" i="9" s="1"/>
  <c r="C34" i="9"/>
  <c r="CO34" i="9" l="1"/>
  <c r="CO35" i="9" s="1"/>
  <c r="CO36" i="9" s="1"/>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AM34" i="9" l="1"/>
  <c r="AM35" i="9" s="1"/>
  <c r="U36" i="9"/>
  <c r="BE34" i="9"/>
  <c r="BE35" i="9" s="1"/>
  <c r="BE36" i="9" s="1"/>
</calcChain>
</file>

<file path=xl/sharedStrings.xml><?xml version="1.0" encoding="utf-8"?>
<sst xmlns="http://schemas.openxmlformats.org/spreadsheetml/2006/main" count="989" uniqueCount="566">
  <si>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</si>
  <si>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</si>
  <si>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</si>
  <si>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</si>
  <si>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</si>
  <si>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</si>
  <si>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</si>
  <si>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</si>
  <si>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</si>
  <si>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</si>
  <si>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</si>
  <si>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</si>
  <si>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</si>
  <si>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</si>
  <si>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</si>
  <si>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</si>
  <si>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</si>
  <si>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</si>
  <si>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</si>
  <si>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</si>
  <si>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</si>
  <si>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</si>
  <si>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</si>
  <si>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</si>
  <si>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</si>
  <si>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</si>
  <si>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</si>
  <si>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</si>
  <si>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</si>
  <si>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</si>
  <si>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</si>
  <si>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</si>
  <si>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</si>
  <si>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</si>
  <si>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</si>
  <si>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</si>
  <si>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</si>
  <si>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</si>
  <si>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</si>
  <si>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</si>
  <si>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</si>
  <si>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</si>
  <si>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</si>
  <si>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</si>
  <si>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</si>
  <si>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</si>
  <si>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</si>
  <si>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</si>
  <si>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</si>
  <si>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</si>
  <si>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</si>
  <si>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</si>
  <si>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</si>
  <si>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</si>
  <si>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</si>
  <si>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</si>
  <si>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</si>
  <si>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</si>
  <si>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</si>
  <si>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</si>
  <si>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</si>
  <si>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</si>
  <si>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</si>
  <si>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</si>
  <si>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</si>
  <si>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</si>
  <si>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</si>
  <si>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</si>
  <si>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</si>
  <si>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</si>
  <si>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</si>
  <si>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</si>
  <si>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</si>
  <si>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</si>
  <si>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</si>
  <si>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</si>
  <si>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</si>
  <si>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</si>
  <si>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</si>
  <si>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</si>
  <si>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</si>
  <si>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士別市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</si>
  <si>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</si>
  <si>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</si>
  <si>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</si>
  <si>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</si>
  <si>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</si>
  <si>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</si>
  <si>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</si>
  <si>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</si>
  <si>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</si>
  <si>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</si>
  <si>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</si>
  <si>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</si>
  <si>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</si>
  <si>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</si>
  <si>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</si>
  <si>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</si>
  <si>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</si>
  <si>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</si>
  <si>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</si>
  <si>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</si>
  <si>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</si>
  <si>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</si>
  <si>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</si>
  <si>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</si>
  <si>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</si>
  <si>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</si>
  <si>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</si>
  <si>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</si>
  <si>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</si>
  <si>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</si>
  <si>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</si>
  <si>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</si>
  <si>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</si>
  <si>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</si>
  <si>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</si>
  <si>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</si>
  <si>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</si>
  <si>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</si>
  <si>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</si>
  <si>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</si>
  <si>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</si>
  <si>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</si>
  <si>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</si>
  <si>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</si>
  <si>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</si>
  <si>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</si>
  <si>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</si>
  <si>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</si>
  <si>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</si>
  <si>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</si>
  <si>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</si>
  <si>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</si>
  <si>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</si>
  <si>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</si>
  <si>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</si>
  <si>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</si>
  <si>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</si>
  <si>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</si>
  <si>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</si>
  <si>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</si>
  <si>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</si>
  <si>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</si>
  <si>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</si>
  <si>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</si>
  <si>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</si>
  <si>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</si>
  <si>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</si>
  <si>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</si>
  <si>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</si>
  <si>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</si>
  <si>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</si>
  <si>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</si>
  <si>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</si>
  <si>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</si>
  <si>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</si>
  <si>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</si>
  <si>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</si>
  <si>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</si>
  <si>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</si>
  <si>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</si>
  <si>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</si>
  <si>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</si>
  <si>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</si>
  <si>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</si>
  <si>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</si>
  <si>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</si>
  <si>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</si>
  <si>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</si>
  <si>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</si>
  <si>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</si>
  <si>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</si>
  <si>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</si>
  <si>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</si>
  <si>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</si>
  <si>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</si>
  <si>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</si>
  <si>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</si>
  <si>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</si>
  <si>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</si>
  <si>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</si>
  <si>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</si>
  <si>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</si>
  <si>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</si>
  <si>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</si>
  <si>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</si>
  <si>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</si>
  <si>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</si>
  <si>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</si>
  <si>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</si>
  <si>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</si>
  <si>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</si>
  <si>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北海道士別市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</si>
  <si>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</si>
  <si>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</si>
  <si>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</si>
  <si>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</si>
  <si>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</si>
  <si>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</si>
  <si>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</si>
  <si>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</si>
  <si>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</si>
  <si>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</si>
  <si>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</si>
  <si>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</si>
  <si>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</si>
  <si>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</si>
  <si>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</si>
  <si>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</si>
  <si>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</si>
  <si>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</si>
  <si>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</si>
  <si>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</si>
  <si>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</si>
  <si>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</si>
  <si>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</si>
  <si>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</si>
  <si>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</si>
  <si>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</si>
  <si>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</si>
  <si>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</si>
  <si>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</si>
  <si>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</si>
  <si>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</si>
  <si>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</si>
  <si>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</si>
  <si>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</si>
  <si>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</si>
  <si>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</si>
  <si>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</si>
  <si>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</si>
  <si>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</si>
  <si>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</si>
  <si>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</si>
  <si>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</si>
  <si>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</si>
  <si>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</si>
  <si>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</si>
  <si>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</si>
  <si>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</si>
  <si>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</si>
  <si>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</si>
  <si>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</si>
  <si>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</si>
  <si>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</si>
  <si>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</si>
  <si>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</si>
  <si>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</si>
  <si>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</si>
  <si>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</si>
  <si>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</si>
  <si>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</si>
  <si>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</si>
  <si>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</si>
  <si>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</si>
  <si>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</si>
  <si>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</si>
  <si>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</si>
  <si>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</si>
  <si>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</si>
  <si>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</si>
  <si>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</si>
  <si>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</si>
  <si>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</si>
  <si>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</si>
  <si>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</si>
  <si>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</si>
  <si>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</si>
  <si>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</si>
  <si>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</si>
  <si>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</si>
  <si>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</si>
  <si>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</si>
  <si>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</si>
  <si>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</si>
  <si>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</si>
  <si>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</si>
  <si>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</si>
  <si>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</si>
  <si>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</si>
  <si>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</si>
  <si>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</si>
  <si>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</si>
  <si>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</si>
  <si>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</si>
  <si>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</si>
  <si>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</si>
  <si>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</si>
  <si>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</si>
  <si>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</si>
  <si>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</si>
  <si>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</si>
  <si>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</si>
  <si>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</si>
  <si>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</si>
  <si>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</si>
  <si>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</si>
  <si>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</si>
  <si>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</si>
  <si>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</si>
  <si>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</si>
  <si>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</si>
  <si>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</si>
  <si>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</si>
  <si>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</si>
  <si>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</si>
  <si>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</si>
  <si>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</si>
  <si>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</si>
  <si>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</si>
  <si>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</si>
  <si>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</si>
  <si>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</si>
  <si>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</si>
  <si>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</si>
  <si>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</si>
  <si>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</si>
  <si>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</si>
  <si>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</si>
  <si>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</si>
  <si>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</si>
  <si>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</si>
  <si>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</si>
  <si>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</si>
  <si>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</si>
  <si>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</si>
  <si>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</si>
  <si>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</si>
  <si>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</si>
  <si>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</si>
  <si>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</si>
  <si>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</si>
  <si>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</si>
  <si>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</si>
  <si>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</si>
  <si>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</si>
  <si>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</si>
  <si>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</si>
  <si>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</si>
  <si>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</si>
  <si>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北海道士別市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</si>
  <si>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</si>
  <si>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</si>
  <si>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</si>
  <si>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</si>
  <si>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</si>
  <si>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</si>
  <si>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</si>
  <si>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</si>
  <si>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</si>
  <si>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</si>
  <si>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</si>
  <si>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</si>
  <si>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</si>
  <si>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</si>
  <si>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</si>
  <si>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</si>
  <si>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</si>
  <si>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</si>
  <si>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</si>
  <si>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</si>
  <si>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</si>
  <si>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</si>
  <si>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</si>
  <si>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</si>
  <si>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</si>
  <si>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</si>
  <si>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</si>
  <si>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</si>
  <si>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</si>
  <si>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</si>
  <si>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</si>
  <si>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</si>
  <si>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</si>
  <si>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</si>
  <si>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</si>
  <si>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</si>
  <si>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</si>
  <si>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</si>
  <si>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</si>
  <si>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</si>
  <si>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地方卸売市場事業特別会計</t>
    <phoneticPr fontId="5"/>
  </si>
  <si>
    <t>-</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</si>
  <si>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</si>
  <si>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</si>
  <si>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</si>
  <si>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</si>
  <si>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</si>
  <si>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</si>
  <si>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</si>
  <si>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</si>
  <si>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</si>
  <si>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</si>
  <si>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</si>
  <si>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</si>
  <si>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</si>
  <si>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</si>
  <si>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</si>
  <si>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</si>
  <si>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</si>
  <si>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</si>
  <si>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</si>
  <si>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</si>
  <si>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</si>
  <si>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</si>
  <si>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</si>
  <si>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</si>
  <si>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</si>
  <si>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</si>
  <si>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</si>
  <si>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</si>
  <si>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</si>
  <si>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</si>
  <si>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</si>
  <si>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</si>
  <si>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</si>
  <si>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</si>
  <si>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</si>
  <si>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</si>
  <si>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</si>
  <si>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</si>
  <si>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</si>
  <si>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</si>
  <si>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</si>
  <si>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</si>
  <si>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</si>
  <si>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</si>
  <si>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</si>
  <si>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</si>
  <si>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</si>
  <si>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</si>
  <si>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</si>
  <si>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</si>
  <si>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</si>
  <si>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</si>
  <si>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</si>
  <si>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</si>
  <si>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</si>
  <si>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</si>
  <si>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</si>
  <si>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</si>
  <si>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</si>
  <si>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</si>
  <si>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</si>
  <si>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</si>
  <si>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</si>
  <si>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</si>
  <si>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</si>
  <si>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</si>
  <si>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</si>
  <si>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</si>
  <si>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病院事業会計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</si>
  <si>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</si>
  <si>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</si>
  <si>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</si>
  <si>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</si>
  <si>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</si>
  <si>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</si>
  <si>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</si>
  <si>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</si>
  <si>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</si>
  <si>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</si>
  <si>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</si>
  <si>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</si>
  <si>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</si>
  <si>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</si>
  <si>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</si>
  <si>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</si>
  <si>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</si>
  <si>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</si>
  <si>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</si>
  <si>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</si>
  <si>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</si>
  <si>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</si>
  <si>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</si>
  <si>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</si>
  <si>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</si>
  <si>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</si>
  <si>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</si>
  <si>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</si>
  <si>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</si>
  <si>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</si>
  <si>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</si>
  <si>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</si>
  <si>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</si>
  <si>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</si>
  <si>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</si>
  <si>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</si>
  <si>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</si>
  <si>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</si>
  <si>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</si>
  <si>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</si>
  <si>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</si>
  <si>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</si>
  <si>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</si>
  <si>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</si>
  <si>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</si>
  <si>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</si>
  <si>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</si>
  <si>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</si>
  <si>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</si>
  <si>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</si>
  <si>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</si>
  <si>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</si>
  <si>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</si>
  <si>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</si>
  <si>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</si>
  <si>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</si>
  <si>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</si>
  <si>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</si>
  <si>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</si>
  <si>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</si>
  <si>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</si>
  <si>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</si>
  <si>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</si>
  <si>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</si>
  <si>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</si>
  <si>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</si>
  <si>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</si>
  <si>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</si>
  <si>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</si>
  <si>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</si>
  <si>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</si>
  <si>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</si>
  <si>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</si>
  <si>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</si>
  <si>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</si>
  <si>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</si>
  <si>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</si>
  <si>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</si>
  <si>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</si>
  <si>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</si>
  <si>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2.22</t>
  </si>
  <si>
    <t>▲ 0.16</t>
  </si>
  <si>
    <t>▲ 3.96</t>
  </si>
  <si>
    <t>▲ 1.78</t>
  </si>
  <si>
    <t>水道事業会計</t>
  </si>
  <si>
    <t>一般会計</t>
  </si>
  <si>
    <t>病院事業会計</t>
  </si>
  <si>
    <t>介護保険事業特別会計</t>
  </si>
  <si>
    <t>国民健康保険事業特別会計</t>
  </si>
  <si>
    <t>▲ 0.21</t>
  </si>
  <si>
    <t>後期高齢者医療特別会計</t>
  </si>
  <si>
    <t>地方卸売市場事業特別会計</t>
  </si>
  <si>
    <t>公共下水道事業特別会計</t>
  </si>
  <si>
    <t>その他会計（赤字）</t>
  </si>
  <si>
    <t>その他会計（黒字）</t>
  </si>
  <si>
    <t>羊と雲の丘観光株式会社</t>
    <rPh sb="0" eb="1">
      <t>ヒツジ</t>
    </rPh>
    <rPh sb="2" eb="3">
      <t>クモ</t>
    </rPh>
    <rPh sb="4" eb="5">
      <t>オカ</t>
    </rPh>
    <rPh sb="5" eb="7">
      <t>カンコウ</t>
    </rPh>
    <rPh sb="7" eb="9">
      <t>カブシキ</t>
    </rPh>
    <rPh sb="9" eb="11">
      <t>カイシャ</t>
    </rPh>
    <phoneticPr fontId="2"/>
  </si>
  <si>
    <t>株式会社　翠月</t>
    <rPh sb="0" eb="2">
      <t>カブシキ</t>
    </rPh>
    <rPh sb="2" eb="4">
      <t>カイシャ</t>
    </rPh>
    <rPh sb="5" eb="6">
      <t>スイ</t>
    </rPh>
    <rPh sb="6" eb="7">
      <t>ツキ</t>
    </rPh>
    <phoneticPr fontId="2"/>
  </si>
  <si>
    <t>士別市農畜産加工株式会社</t>
    <rPh sb="0" eb="3">
      <t>シベツシ</t>
    </rPh>
    <rPh sb="3" eb="4">
      <t>ノウ</t>
    </rPh>
    <rPh sb="4" eb="6">
      <t>チクサン</t>
    </rPh>
    <rPh sb="6" eb="8">
      <t>カコウ</t>
    </rPh>
    <rPh sb="8" eb="10">
      <t>カブシキ</t>
    </rPh>
    <rPh sb="10" eb="12">
      <t>カイシャ</t>
    </rPh>
    <phoneticPr fontId="2"/>
  </si>
  <si>
    <t>士別地方消防事務組合</t>
    <rPh sb="0" eb="2">
      <t>シベツ</t>
    </rPh>
    <rPh sb="2" eb="4">
      <t>チホウ</t>
    </rPh>
    <rPh sb="4" eb="6">
      <t>ショウボウ</t>
    </rPh>
    <rPh sb="6" eb="8">
      <t>ジム</t>
    </rPh>
    <rPh sb="8" eb="10">
      <t>クミアイ</t>
    </rPh>
    <phoneticPr fontId="2"/>
  </si>
  <si>
    <t>上川教育研修センター</t>
    <rPh sb="0" eb="2">
      <t>カミカワ</t>
    </rPh>
    <rPh sb="2" eb="4">
      <t>キョウイク</t>
    </rPh>
    <rPh sb="4" eb="6">
      <t>ケンシュウ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</si>
  <si>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</si>
  <si>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</si>
  <si>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</si>
  <si>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</si>
  <si>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</si>
  <si>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</si>
  <si>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</si>
  <si>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</si>
  <si>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</si>
  <si>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</si>
  <si>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</si>
  <si>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本市は、広大な行政面積と過去２度の合併を実施した経過から集落が点在しており、各地区における公共施設、インフラ整備を実施してきたことから地方債残高が多い状況にあり、
類似団体平均と比べ将来負担比率が大きく上回っている状況である。</t>
    <rPh sb="92" eb="94">
      <t>ショウライ</t>
    </rPh>
    <rPh sb="94" eb="96">
      <t>フタン</t>
    </rPh>
    <rPh sb="96" eb="98">
      <t>ヒリツ</t>
    </rPh>
    <phoneticPr fontId="2"/>
  </si>
  <si>
    <t>　起債の借入額の抑制に努め、財政上有利な起債を活用することで、将来の財政負担の軽減を図っているため、将来負担比率及び実質公債費比率は改善傾向となっているものの、
類似団体平均と比較すると高い状況となっている。</t>
    <rPh sb="1" eb="3">
      <t>キサイ</t>
    </rPh>
    <rPh sb="50" eb="52">
      <t>ショウライ</t>
    </rPh>
    <rPh sb="52" eb="54">
      <t>フタン</t>
    </rPh>
    <rPh sb="54" eb="56">
      <t>ヒリツ</t>
    </rPh>
    <rPh sb="56" eb="57">
      <t>オヨ</t>
    </rPh>
    <rPh sb="58" eb="60">
      <t>ジッシツ</t>
    </rPh>
    <rPh sb="60" eb="63">
      <t>コウサイヒ</t>
    </rPh>
    <rPh sb="63" eb="65">
      <t>ヒリツ</t>
    </rPh>
    <rPh sb="81" eb="83">
      <t>ルイジ</t>
    </rPh>
    <rPh sb="83" eb="85">
      <t>ダンタイ</t>
    </rPh>
    <rPh sb="85" eb="87">
      <t>ヘイキン</t>
    </rPh>
    <rPh sb="88" eb="90">
      <t>ヒカク</t>
    </rPh>
    <rPh sb="93" eb="94">
      <t>タカ</t>
    </rPh>
    <rPh sb="95" eb="97">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</si>
</sst>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89379</c:v>
                </c:pt>
                <c:pt idx="1">
                  <c:v>136546</c:v>
                </c:pt>
                <c:pt idx="2">
                  <c:v>94195</c:v>
                </c:pt>
                <c:pt idx="3">
                  <c:v>148910</c:v>
                </c:pt>
                <c:pt idx="4">
                  <c:v>194786</c:v>
                </c:pt>
              </c:numCache>
            </c:numRef>
          </c:val>
          <c:smooth val="0"/>
        </c:ser>
        <c:dLbls>
          <c:showLegendKey val="0"/>
          <c:showVal val="0"/>
          <c:showCatName val="0"/>
          <c:showSerName val="0"/>
          <c:showPercent val="0"/>
          <c:showBubbleSize val="0"/>
        </c:dLbls>
        <c:marker val="1"/>
        <c:smooth val="0"/>
        <c:axId val="249266040"/>
        <c:axId val="249264472"/>
      </c:lineChart>
      <c:catAx>
        <c:axId val="249266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264472"/>
        <c:crosses val="autoZero"/>
        <c:auto val="1"/>
        <c:lblAlgn val="ctr"/>
        <c:lblOffset val="100"/>
        <c:tickLblSkip val="1"/>
        <c:tickMarkSkip val="1"/>
        <c:noMultiLvlLbl val="0"/>
      </c:catAx>
      <c:valAx>
        <c:axId val="24926447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266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5.41</c:v>
                </c:pt>
                <c:pt idx="1">
                  <c:v>5.07</c:v>
                </c:pt>
                <c:pt idx="2">
                  <c:v>3.01</c:v>
                </c:pt>
                <c:pt idx="3">
                  <c:v>2.72</c:v>
                </c:pt>
                <c:pt idx="4">
                  <c:v>3.36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10.69</c:v>
                </c:pt>
                <c:pt idx="1">
                  <c:v>13.25</c:v>
                </c:pt>
                <c:pt idx="2">
                  <c:v>14.15</c:v>
                </c:pt>
                <c:pt idx="3">
                  <c:v>14.79</c:v>
                </c:pt>
                <c:pt idx="4">
                  <c:v>16.2</c:v>
                </c:pt>
              </c:numCache>
            </c:numRef>
          </c:val>
        </c:ser>
        <c:dLbls>
          <c:showLegendKey val="0"/>
          <c:showVal val="0"/>
          <c:showCatName val="0"/>
          <c:showSerName val="0"/>
          <c:showPercent val="0"/>
          <c:showBubbleSize val="0"/>
        </c:dLbls>
        <c:gapWidth val="250"/>
        <c:overlap val="100"/>
        <c:axId val="293380912"/>
        <c:axId val="293381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-2.2200000000000002</c:v>
                </c:pt>
                <c:pt idx="1">
                  <c:v>-0.16</c:v>
                </c:pt>
                <c:pt idx="2">
                  <c:v>-3.96</c:v>
                </c:pt>
                <c:pt idx="3">
                  <c:v>-1.78</c:v>
                </c:pt>
                <c:pt idx="4">
                  <c:v>0.63</c:v>
                </c:pt>
              </c:numCache>
            </c:numRef>
          </c:val>
          <c:smooth val="0"/>
        </c:ser>
        <c:dLbls>
          <c:showLegendKey val="0"/>
          <c:showVal val="0"/>
          <c:showCatName val="0"/>
          <c:showSerName val="0"/>
          <c:showPercent val="0"/>
          <c:showBubbleSize val="0"/>
        </c:dLbls>
        <c:marker val="1"/>
        <c:smooth val="0"/>
        <c:axId val="293380912"/>
        <c:axId val="293381304"/>
      </c:lineChart>
      <c:catAx>
        <c:axId val="29338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3381304"/>
        <c:crosses val="autoZero"/>
        <c:auto val="1"/>
        <c:lblAlgn val="ctr"/>
        <c:lblOffset val="100"/>
        <c:tickLblSkip val="1"/>
        <c:tickMarkSkip val="1"/>
        <c:noMultiLvlLbl val="0"/>
      </c:catAx>
      <c:valAx>
        <c:axId val="293381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38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0.21</c:v>
                </c:pt>
                <c:pt idx="5">
                  <c:v>#N/A</c:v>
                </c:pt>
                <c:pt idx="6">
                  <c:v>#N/A</c:v>
                </c:pt>
                <c:pt idx="7">
                  <c:v>0</c:v>
                </c:pt>
                <c:pt idx="8">
                  <c:v>#N/A</c:v>
                </c:pt>
                <c:pt idx="9">
                  <c:v>0.16</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0.12</c:v>
                </c:pt>
                <c:pt idx="2">
                  <c:v>#N/A</c:v>
                </c:pt>
                <c:pt idx="3">
                  <c:v>0.73</c:v>
                </c:pt>
                <c:pt idx="4">
                  <c:v>#N/A</c:v>
                </c:pt>
                <c:pt idx="5">
                  <c:v>0.43</c:v>
                </c:pt>
                <c:pt idx="6">
                  <c:v>#N/A</c:v>
                </c:pt>
                <c:pt idx="7">
                  <c:v>0.44</c:v>
                </c:pt>
                <c:pt idx="8">
                  <c:v>#N/A</c:v>
                </c:pt>
                <c:pt idx="9">
                  <c:v>0.59</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1.0900000000000001</c:v>
                </c:pt>
                <c:pt idx="8">
                  <c:v>#N/A</c:v>
                </c:pt>
                <c:pt idx="9">
                  <c:v>1.1200000000000001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5.4</c:v>
                </c:pt>
                <c:pt idx="2">
                  <c:v>#N/A</c:v>
                </c:pt>
                <c:pt idx="3">
                  <c:v>5.07</c:v>
                </c:pt>
                <c:pt idx="4">
                  <c:v>#N/A</c:v>
                </c:pt>
                <c:pt idx="5">
                  <c:v>3.01</c:v>
                </c:pt>
                <c:pt idx="6">
                  <c:v>#N/A</c:v>
                </c:pt>
                <c:pt idx="7">
                  <c:v>2.72</c:v>
                </c:pt>
                <c:pt idx="8">
                  <c:v>#N/A</c:v>
                </c:pt>
                <c:pt idx="9">
                  <c:v>3.35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3.63</c:v>
                </c:pt>
                <c:pt idx="2">
                  <c:v>#N/A</c:v>
                </c:pt>
                <c:pt idx="3">
                  <c:v>3.68</c:v>
                </c:pt>
                <c:pt idx="4">
                  <c:v>#N/A</c:v>
                </c:pt>
                <c:pt idx="5">
                  <c:v>3.95</c:v>
                </c:pt>
                <c:pt idx="6">
                  <c:v>#N/A</c:v>
                </c:pt>
                <c:pt idx="7">
                  <c:v>3.95</c:v>
                </c:pt>
                <c:pt idx="8">
                  <c:v>#N/A</c:v>
                </c:pt>
                <c:pt idx="9">
                  <c:v>3.74</c:v>
                </c:pt>
              </c:numCache>
            </c:numRef>
          </c:val>
        </c:ser>
        <c:dLbls>
          <c:showLegendKey val="0"/>
          <c:showVal val="0"/>
          <c:showCatName val="0"/>
          <c:showSerName val="0"/>
          <c:showPercent val="0"/>
          <c:showBubbleSize val="0"/>
        </c:dLbls>
        <c:gapWidth val="150"/>
        <c:overlap val="100"/>
        <c:axId val="293382088"/>
        <c:axId val="293382480"/>
      </c:barChart>
      <c:catAx>
        <c:axId val="293382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3382480"/>
        <c:crosses val="autoZero"/>
        <c:auto val="1"/>
        <c:lblAlgn val="ctr"/>
        <c:lblOffset val="100"/>
        <c:tickLblSkip val="1"/>
        <c:tickMarkSkip val="1"/>
        <c:noMultiLvlLbl val="0"/>
      </c:catAx>
      <c:valAx>
        <c:axId val="293382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382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1777</c:v>
                </c:pt>
                <c:pt idx="5">
                  <c:v>1804</c:v>
                </c:pt>
                <c:pt idx="8">
                  <c:v>1824</c:v>
                </c:pt>
                <c:pt idx="11">
                  <c:v>1860</c:v>
                </c:pt>
                <c:pt idx="14">
                  <c:v>1753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59</c:v>
                </c:pt>
                <c:pt idx="3">
                  <c:v>55</c:v>
                </c:pt>
                <c:pt idx="6">
                  <c:v>49</c:v>
                </c:pt>
                <c:pt idx="9">
                  <c:v>47</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796</c:v>
                </c:pt>
                <c:pt idx="3">
                  <c:v>765</c:v>
                </c:pt>
                <c:pt idx="6">
                  <c:v>740</c:v>
                </c:pt>
                <c:pt idx="9">
                  <c:v>748</c:v>
                </c:pt>
                <c:pt idx="12">
                  <c:v>658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2292</c:v>
                </c:pt>
                <c:pt idx="3">
                  <c:v>2354</c:v>
                </c:pt>
                <c:pt idx="6">
                  <c:v>2321</c:v>
                </c:pt>
                <c:pt idx="9">
                  <c:v>2331</c:v>
                </c:pt>
                <c:pt idx="12">
                  <c:v>2207</c:v>
                </c:pt>
              </c:numCache>
            </c:numRef>
          </c:val>
        </c:ser>
        <c:dLbls>
          <c:showLegendKey val="0"/>
          <c:showVal val="0"/>
          <c:showCatName val="0"/>
          <c:showSerName val="0"/>
          <c:showPercent val="0"/>
          <c:showBubbleSize val="0"/>
        </c:dLbls>
        <c:gapWidth val="100"/>
        <c:overlap val="100"/>
        <c:axId val="346896944"/>
        <c:axId val="346897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1372</c:v>
                </c:pt>
                <c:pt idx="2">
                  <c:v>#N/A</c:v>
                </c:pt>
                <c:pt idx="3">
                  <c:v>#N/A</c:v>
                </c:pt>
                <c:pt idx="4">
                  <c:v>1371</c:v>
                </c:pt>
                <c:pt idx="5">
                  <c:v>#N/A</c:v>
                </c:pt>
                <c:pt idx="6">
                  <c:v>#N/A</c:v>
                </c:pt>
                <c:pt idx="7">
                  <c:v>1287</c:v>
                </c:pt>
                <c:pt idx="8">
                  <c:v>#N/A</c:v>
                </c:pt>
                <c:pt idx="9">
                  <c:v>#N/A</c:v>
                </c:pt>
                <c:pt idx="10">
                  <c:v>1267</c:v>
                </c:pt>
                <c:pt idx="11">
                  <c:v>#N/A</c:v>
                </c:pt>
                <c:pt idx="12">
                  <c:v>#N/A</c:v>
                </c:pt>
                <c:pt idx="13">
                  <c:v>1122</c:v>
                </c:pt>
                <c:pt idx="14">
                  <c:v>#N/A</c:v>
                </c:pt>
              </c:numCache>
            </c:numRef>
          </c:val>
          <c:smooth val="0"/>
        </c:ser>
        <c:dLbls>
          <c:showLegendKey val="0"/>
          <c:showVal val="0"/>
          <c:showCatName val="0"/>
          <c:showSerName val="0"/>
          <c:showPercent val="0"/>
          <c:showBubbleSize val="0"/>
        </c:dLbls>
        <c:marker val="1"/>
        <c:smooth val="0"/>
        <c:axId val="346896944"/>
        <c:axId val="346897336"/>
      </c:lineChart>
      <c:catAx>
        <c:axId val="34689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6897336"/>
        <c:crosses val="autoZero"/>
        <c:auto val="1"/>
        <c:lblAlgn val="ctr"/>
        <c:lblOffset val="100"/>
        <c:tickLblSkip val="1"/>
        <c:tickMarkSkip val="1"/>
        <c:noMultiLvlLbl val="0"/>
      </c:catAx>
      <c:valAx>
        <c:axId val="346897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89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16048</c:v>
                </c:pt>
                <c:pt idx="5">
                  <c:v>16299</c:v>
                </c:pt>
                <c:pt idx="8">
                  <c:v>16024</c:v>
                </c:pt>
                <c:pt idx="11">
                  <c:v>16379</c:v>
                </c:pt>
                <c:pt idx="14">
                  <c:v>17093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3186</c:v>
                </c:pt>
                <c:pt idx="5">
                  <c:v>3058</c:v>
                </c:pt>
                <c:pt idx="8">
                  <c:v>2904</c:v>
                </c:pt>
                <c:pt idx="11">
                  <c:v>2799</c:v>
                </c:pt>
                <c:pt idx="14">
                  <c:v>2538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1760</c:v>
                </c:pt>
                <c:pt idx="5">
                  <c:v>1962</c:v>
                </c:pt>
                <c:pt idx="8">
                  <c:v>2176</c:v>
                </c:pt>
                <c:pt idx="11">
                  <c:v>2379</c:v>
                </c:pt>
                <c:pt idx="14">
                  <c:v>2623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240</c:v>
                </c:pt>
                <c:pt idx="3">
                  <c:v>86</c:v>
                </c:pt>
                <c:pt idx="6">
                  <c:v>86</c:v>
                </c:pt>
                <c:pt idx="9">
                  <c:v>63</c:v>
                </c:pt>
                <c:pt idx="12">
                  <c:v>90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3659</c:v>
                </c:pt>
                <c:pt idx="3">
                  <c:v>3491</c:v>
                </c:pt>
                <c:pt idx="6">
                  <c:v>3291</c:v>
                </c:pt>
                <c:pt idx="9">
                  <c:v>2969</c:v>
                </c:pt>
                <c:pt idx="12">
                  <c:v>2659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c:v>
                </c:pt>
                <c:pt idx="3">
                  <c:v>9</c:v>
                </c:pt>
                <c:pt idx="6">
                  <c:v>8</c:v>
                </c:pt>
                <c:pt idx="9">
                  <c:v>8</c:v>
                </c:pt>
                <c:pt idx="12">
                  <c:v>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7256</c:v>
                </c:pt>
                <c:pt idx="3">
                  <c:v>7527</c:v>
                </c:pt>
                <c:pt idx="6">
                  <c:v>7169</c:v>
                </c:pt>
                <c:pt idx="9">
                  <c:v>7077</c:v>
                </c:pt>
                <c:pt idx="12">
                  <c:v>6821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95</c:v>
                </c:pt>
                <c:pt idx="3">
                  <c:v>61</c:v>
                </c:pt>
                <c:pt idx="6">
                  <c:v>29</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23090</c:v>
                </c:pt>
                <c:pt idx="3">
                  <c:v>23047</c:v>
                </c:pt>
                <c:pt idx="6">
                  <c:v>22425</c:v>
                </c:pt>
                <c:pt idx="9">
                  <c:v>23202</c:v>
                </c:pt>
                <c:pt idx="12">
                  <c:v>24351</c:v>
                </c:pt>
              </c:numCache>
            </c:numRef>
          </c:val>
        </c:ser>
        <c:dLbls>
          <c:showLegendKey val="0"/>
          <c:showVal val="0"/>
          <c:showCatName val="0"/>
          <c:showSerName val="0"/>
          <c:showPercent val="0"/>
          <c:showBubbleSize val="0"/>
        </c:dLbls>
        <c:gapWidth val="100"/>
        <c:overlap val="100"/>
        <c:axId val="346899688"/>
        <c:axId val="346900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13356</c:v>
                </c:pt>
                <c:pt idx="2">
                  <c:v>#N/A</c:v>
                </c:pt>
                <c:pt idx="3">
                  <c:v>#N/A</c:v>
                </c:pt>
                <c:pt idx="4">
                  <c:v>12902</c:v>
                </c:pt>
                <c:pt idx="5">
                  <c:v>#N/A</c:v>
                </c:pt>
                <c:pt idx="6">
                  <c:v>#N/A</c:v>
                </c:pt>
                <c:pt idx="7">
                  <c:v>11904</c:v>
                </c:pt>
                <c:pt idx="8">
                  <c:v>#N/A</c:v>
                </c:pt>
                <c:pt idx="9">
                  <c:v>#N/A</c:v>
                </c:pt>
                <c:pt idx="10">
                  <c:v>11761</c:v>
                </c:pt>
                <c:pt idx="11">
                  <c:v>#N/A</c:v>
                </c:pt>
                <c:pt idx="12">
                  <c:v>#N/A</c:v>
                </c:pt>
                <c:pt idx="13">
                  <c:v>11674</c:v>
                </c:pt>
                <c:pt idx="14">
                  <c:v>#N/A</c:v>
                </c:pt>
              </c:numCache>
            </c:numRef>
          </c:val>
          <c:smooth val="0"/>
        </c:ser>
        <c:dLbls>
          <c:showLegendKey val="0"/>
          <c:showVal val="0"/>
          <c:showCatName val="0"/>
          <c:showSerName val="0"/>
          <c:showPercent val="0"/>
          <c:showBubbleSize val="0"/>
        </c:dLbls>
        <c:marker val="1"/>
        <c:smooth val="0"/>
        <c:axId val="346899688"/>
        <c:axId val="346900080"/>
      </c:lineChart>
      <c:catAx>
        <c:axId val="346899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6900080"/>
        <c:crosses val="autoZero"/>
        <c:auto val="1"/>
        <c:lblAlgn val="ctr"/>
        <c:lblOffset val="100"/>
        <c:tickLblSkip val="1"/>
        <c:tickMarkSkip val="1"/>
        <c:noMultiLvlLbl val="0"/>
      </c:catAx>
      <c:valAx>
        <c:axId val="346900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899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{398A4D36-1519-425A-B607-9165EAE310E7}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{051B6200-5AB4-4009-922A-DE0B814ECF65}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{D8294869-9CBE-4DBE-9747-2E99E786F68E}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{ADBC9453-2237-4B91-84C2-1ADA3D44ECB6}</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{CDC3393B-0B86-4A16-8B7E-6EAD3CD263D1}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54.6</c:v>
                </c:pt>
              </c:numCache>
            </c:numRef>
          </c:xVal>
          <c:yVal>
            <c:numRef>
              <c:f>公会計指標分析・財政指標組合せ分析表!$K$51:$O$51</c:f>
              <c:numCache>
                <c:formatCode>#,##0.0;"▲ "#,##0.0</c:formatCode>
                <c:ptCount val="5"/>
                <c:pt idx="4">
                  <c:v>136.6</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{C9DE7540-5C2B-4686-9DC1-D23D2ACA99C0}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{4E463836-0BEF-44AD-9D43-D1F65A997B4F}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{436AEE7D-220D-4882-BC16-3B7CAF7081DD}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{C480485D-62E4-437C-A671-D837B66BAF20}</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{ED8313B3-3DF8-4DCF-9596-D7542DC2B423}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49</c:v>
                </c:pt>
              </c:numCache>
            </c:numRef>
          </c:xVal>
          <c:yVal>
            <c:numRef>
              <c:f>公会計指標分析・財政指標組合せ分析表!$K$55:$O$55</c:f>
              <c:numCache>
                <c:formatCode>#,##0.0;"▲ "#,##0.0</c:formatCode>
                <c:ptCount val="5"/>
                <c:pt idx="4">
                  <c:v>58.5</c:v>
                </c:pt>
              </c:numCache>
            </c:numRef>
          </c:yVal>
          <c:smooth val="0"/>
        </c:ser>
        <c:dLbls>
          <c:showLegendKey val="0"/>
          <c:showVal val="0"/>
          <c:showCatName val="0"/>
          <c:showSerName val="0"/>
          <c:showPercent val="0"/>
          <c:showBubbleSize val="0"/>
        </c:dLbls>
        <c:axId val="292416472"/>
        <c:axId val="292416864"/>
      </c:scatterChart>
      <c:valAx>
        <c:axId val="292416472"/>
        <c:scaling>
          <c:orientation val="minMax"/>
          <c:max val="55.1"/>
          <c:min val="48.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2416864"/>
        <c:crosses val="autoZero"/>
        <c:crossBetween val="midCat"/>
      </c:valAx>
      <c:valAx>
        <c:axId val="292416864"/>
        <c:scaling>
          <c:orientation val="minMax"/>
          <c:max val="150"/>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2416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{401AD119-D19D-43F6-8BB3-368FDB498234}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{7C0DAB19-6A54-4CD3-8334-DEEFE188E87D}</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{3FD82C68-48FE-4041-99CB-DBE11421C978}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{2415B0C8-FFA5-4C3D-ADF1-00DC071EE07C}</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{4F78AD07-4CB9-4F98-8E25-731AFC8EC3A8}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16.5</c:v>
                </c:pt>
                <c:pt idx="1">
                  <c:v>15.9</c:v>
                </c:pt>
                <c:pt idx="2">
                  <c:v>15.4</c:v>
                </c:pt>
                <c:pt idx="3">
                  <c:v>15</c:v>
                </c:pt>
                <c:pt idx="4">
                  <c:v>14.2</c:v>
                </c:pt>
              </c:numCache>
            </c:numRef>
          </c:xVal>
          <c:yVal>
            <c:numRef>
              <c:f>公会計指標分析・財政指標組合せ分析表!$K$73:$O$73</c:f>
              <c:numCache>
                <c:formatCode>#,##0.0;"▲ "#,##0.0</c:formatCode>
                <c:ptCount val="5"/>
                <c:pt idx="0">
                  <c:v>157.30000000000001</c:v>
                </c:pt>
                <c:pt idx="1">
                  <c:v>147</c:v>
                </c:pt>
                <c:pt idx="2">
                  <c:v>135.19999999999999</c:v>
                </c:pt>
                <c:pt idx="3">
                  <c:v>139.1</c:v>
                </c:pt>
                <c:pt idx="4">
                  <c:v>136.6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{87F2D6FA-23F1-43FA-9BCF-241E02BD388C}</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{F66B7815-8A94-4D78-86C6-8DA2D89BC4E2}</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{E77EEDDD-8B99-4F27-8B25-1ABCE11D0F8C}</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{C96BADE5-2674-48AE-8DED-FC4BAA1F10F9}</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{6A6DB09B-87A7-4E2C-AB66-5D1F8907363C}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292417648"/>
        <c:axId val="292418040"/>
      </c:scatterChart>
      <c:valAx>
        <c:axId val="292417648"/>
        <c:scaling>
          <c:orientation val="minMax"/>
          <c:max val="17"/>
          <c:min val="10.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2418040"/>
        <c:crosses val="autoZero"/>
        <c:crossBetween val="midCat"/>
      </c:valAx>
      <c:valAx>
        <c:axId val="292418040"/>
        <c:scaling>
          <c:orientation val="minMax"/>
          <c:max val="174"/>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24176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北海道士別市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20,216
20,166
1,119.22
18,973,656
18,555,273
337,828
10,067,388
24,224,077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136.6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市税は前年並みとなっており、依然として歳入の</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割</a:t>
          </a:r>
          <a:r>
            <a:rPr kumimoji="1" lang="ja-JP" altLang="en-US" sz="1200">
              <a:solidFill>
                <a:schemeClr val="dk1"/>
              </a:solidFill>
              <a:effectLst/>
              <a:latin typeface="+mn-lt"/>
              <a:ea typeface="+mn-ea"/>
              <a:cs typeface="+mn-cs"/>
            </a:rPr>
            <a:t>以上</a:t>
          </a:r>
          <a:r>
            <a:rPr kumimoji="1" lang="ja-JP" altLang="ja-JP" sz="1200">
              <a:solidFill>
                <a:schemeClr val="dk1"/>
              </a:solidFill>
              <a:effectLst/>
              <a:latin typeface="+mn-lt"/>
              <a:ea typeface="+mn-ea"/>
              <a:cs typeface="+mn-cs"/>
            </a:rPr>
            <a:t>を地方交付税が占める極めて脆弱な財政構造であり、財政力指数は類似団体平均と比較しても大幅に下回る状況となっている。</a:t>
          </a:r>
          <a:endParaRPr lang="ja-JP" altLang="ja-JP" sz="1200">
            <a:effectLst/>
          </a:endParaRPr>
        </a:p>
        <a:p>
          <a:r>
            <a:rPr kumimoji="1" lang="ja-JP" altLang="ja-JP" sz="1200">
              <a:solidFill>
                <a:schemeClr val="dk1"/>
              </a:solidFill>
              <a:effectLst/>
              <a:latin typeface="+mn-lt"/>
              <a:ea typeface="+mn-ea"/>
              <a:cs typeface="+mn-cs"/>
            </a:rPr>
            <a:t>　今後は、人口減少などの影響もあり、税収をはじめとする自主財源の大幅な増加は期待できない状況であることから、さらに徹底した行財政運営の効率化を推進するとともに公共施設マネジメントの実施などにより歳出の削減を図り、財政基盤の安定化を図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144992</xdr:rowOff>
    </xdr:from>
    <xdr:to>
      <xdr:col>7</xdr:col>
      <xdr:colOff>152400</xdr:colOff>
      <xdr:row>44</xdr:row>
      <xdr:rowOff>165100</xdr:rowOff>
    </xdr:to>
    <xdr:cxnSp macro="">
      <xdr:nvCxnSpPr>
        <xdr:cNvPr id="68" name="直線コネクタ 67"/>
        <xdr:cNvCxnSpPr/>
      </xdr:nvCxnSpPr>
      <xdr:spPr>
        <a:xfrm flipV="1">
          <a:off x="4114800" y="76887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1" name="直線コネクタ 70"/>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4" name="直線コネクタ 73"/>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144992</xdr:rowOff>
    </xdr:from>
    <xdr:to>
      <xdr:col>3</xdr:col>
      <xdr:colOff>279400</xdr:colOff>
      <xdr:row>44</xdr:row>
      <xdr:rowOff>165100</xdr:rowOff>
    </xdr:to>
    <xdr:cxnSp macro="">
      <xdr:nvCxnSpPr>
        <xdr:cNvPr id="77" name="直線コネクタ 76"/>
        <xdr:cNvCxnSpPr/>
      </xdr:nvCxnSpPr>
      <xdr:spPr>
        <a:xfrm>
          <a:off x="1447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94192</xdr:rowOff>
    </xdr:from>
    <xdr:to>
      <xdr:col>7</xdr:col>
      <xdr:colOff>203200</xdr:colOff>
      <xdr:row>45</xdr:row>
      <xdr:rowOff>24342</xdr:rowOff>
    </xdr:to>
    <xdr:sp macro="" textlink="">
      <xdr:nvSpPr>
        <xdr:cNvPr id="87" name="円/楕円 86"/>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66269</xdr:rowOff>
    </xdr:from>
    <xdr:ext cx="762000" cy="259045"/>
    <xdr:sp macro="" textlink="">
      <xdr:nvSpPr>
        <xdr:cNvPr id="88" name="財政力該当値テキスト"/>
        <xdr:cNvSpPr txBox="1"/>
      </xdr:nvSpPr>
      <xdr:spPr>
        <a:xfrm>
          <a:off x="5041900" y="76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9" name="円/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1" name="円/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3" name="円/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5" name="円/楕円 94"/>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6" name="テキスト ボックス 95"/>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扶助費は、生活保護世帯の減少</a:t>
          </a:r>
          <a:r>
            <a:rPr kumimoji="1" lang="ja-JP" altLang="en-US" sz="1200">
              <a:solidFill>
                <a:schemeClr val="dk1"/>
              </a:solidFill>
              <a:effectLst/>
              <a:latin typeface="+mn-ea"/>
              <a:ea typeface="+mn-ea"/>
              <a:cs typeface="+mn-cs"/>
            </a:rPr>
            <a:t>などの影響により</a:t>
          </a:r>
          <a:r>
            <a:rPr kumimoji="1" lang="ja-JP" altLang="ja-JP" sz="1200">
              <a:solidFill>
                <a:schemeClr val="dk1"/>
              </a:solidFill>
              <a:effectLst/>
              <a:latin typeface="+mn-ea"/>
              <a:ea typeface="+mn-ea"/>
              <a:cs typeface="+mn-cs"/>
            </a:rPr>
            <a:t>減少して</a:t>
          </a:r>
          <a:r>
            <a:rPr kumimoji="1" lang="ja-JP" altLang="en-US" sz="1200">
              <a:solidFill>
                <a:schemeClr val="dk1"/>
              </a:solidFill>
              <a:effectLst/>
              <a:latin typeface="+mn-ea"/>
              <a:ea typeface="+mn-ea"/>
              <a:cs typeface="+mn-cs"/>
            </a:rPr>
            <a:t>おり、</a:t>
          </a:r>
          <a:r>
            <a:rPr kumimoji="1" lang="ja-JP" altLang="ja-JP" sz="1200">
              <a:solidFill>
                <a:schemeClr val="dk1"/>
              </a:solidFill>
              <a:effectLst/>
              <a:latin typeface="+mn-ea"/>
              <a:ea typeface="+mn-ea"/>
              <a:cs typeface="+mn-cs"/>
            </a:rPr>
            <a:t>公債費</a:t>
          </a:r>
          <a:r>
            <a:rPr kumimoji="1" lang="ja-JP" altLang="en-US" sz="1200">
              <a:solidFill>
                <a:schemeClr val="dk1"/>
              </a:solidFill>
              <a:effectLst/>
              <a:latin typeface="+mn-ea"/>
              <a:ea typeface="+mn-ea"/>
              <a:cs typeface="+mn-cs"/>
            </a:rPr>
            <a:t>についても</a:t>
          </a:r>
          <a:r>
            <a:rPr kumimoji="1" lang="ja-JP" altLang="ja-JP" sz="1200">
              <a:solidFill>
                <a:schemeClr val="dk1"/>
              </a:solidFill>
              <a:effectLst/>
              <a:latin typeface="+mn-ea"/>
              <a:ea typeface="+mn-ea"/>
              <a:cs typeface="+mn-cs"/>
            </a:rPr>
            <a:t>、地方債の抑制や利率低下の影響により減少している。一方、委託料の増加などにより物件費は増加傾向となっている。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また、本市は歳入に占める地方交付税の割合が高く、脆弱な財政構造であるため、地方交付税の増減の影響を受けやすく、経常収支比率は前年度より</a:t>
          </a:r>
          <a:r>
            <a:rPr kumimoji="1" lang="en-US" altLang="ja-JP" sz="1200">
              <a:solidFill>
                <a:schemeClr val="dk1"/>
              </a:solidFill>
              <a:effectLst/>
              <a:latin typeface="+mn-ea"/>
              <a:ea typeface="+mn-ea"/>
              <a:cs typeface="+mn-cs"/>
            </a:rPr>
            <a:t>0.6</a:t>
          </a:r>
          <a:r>
            <a:rPr kumimoji="1" lang="ja-JP" altLang="ja-JP" sz="1200">
              <a:solidFill>
                <a:schemeClr val="dk1"/>
              </a:solidFill>
              <a:effectLst/>
              <a:latin typeface="+mn-ea"/>
              <a:ea typeface="+mn-ea"/>
              <a:cs typeface="+mn-cs"/>
            </a:rPr>
            <a:t>ポイント悪化し、極めて財政状況が硬直した状況にある。</a:t>
          </a:r>
          <a:endParaRPr lang="ja-JP" altLang="ja-JP" sz="1200">
            <a:effectLst/>
            <a:latin typeface="+mn-ea"/>
            <a:ea typeface="+mn-ea"/>
          </a:endParaRPr>
        </a:p>
        <a:p>
          <a:r>
            <a:rPr kumimoji="1" lang="ja-JP" altLang="ja-JP" sz="1200">
              <a:solidFill>
                <a:schemeClr val="dk1"/>
              </a:solidFill>
              <a:effectLst/>
              <a:latin typeface="+mn-ea"/>
              <a:ea typeface="+mn-ea"/>
              <a:cs typeface="+mn-cs"/>
            </a:rPr>
            <a:t>　今後においても全事業における経常経費の削減と市税収納確保</a:t>
          </a:r>
          <a:r>
            <a:rPr kumimoji="1" lang="ja-JP" altLang="en-US" sz="1200">
              <a:solidFill>
                <a:schemeClr val="dk1"/>
              </a:solidFill>
              <a:effectLst/>
              <a:latin typeface="+mn-ea"/>
              <a:ea typeface="+mn-ea"/>
              <a:cs typeface="+mn-cs"/>
            </a:rPr>
            <a:t>を図り、</a:t>
          </a:r>
          <a:r>
            <a:rPr kumimoji="1" lang="ja-JP" altLang="ja-JP" sz="1200">
              <a:solidFill>
                <a:schemeClr val="dk1"/>
              </a:solidFill>
              <a:effectLst/>
              <a:latin typeface="+mn-ea"/>
              <a:ea typeface="+mn-ea"/>
              <a:cs typeface="+mn-cs"/>
            </a:rPr>
            <a:t>財政基盤の強化に努める。</a:t>
          </a:r>
          <a:endParaRPr lang="ja-JP" altLang="ja-JP" sz="12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107315</xdr:rowOff>
    </xdr:from>
    <xdr:to>
      <xdr:col>7</xdr:col>
      <xdr:colOff>152400</xdr:colOff>
      <xdr:row>61</xdr:row>
      <xdr:rowOff>131445</xdr:rowOff>
    </xdr:to>
    <xdr:cxnSp macro="">
      <xdr:nvCxnSpPr>
        <xdr:cNvPr id="131" name="直線コネクタ 130"/>
        <xdr:cNvCxnSpPr/>
      </xdr:nvCxnSpPr>
      <xdr:spPr>
        <a:xfrm>
          <a:off x="4114800" y="1056576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125942</xdr:rowOff>
    </xdr:from>
    <xdr:to>
      <xdr:col>6</xdr:col>
      <xdr:colOff>0</xdr:colOff>
      <xdr:row>61</xdr:row>
      <xdr:rowOff>107315</xdr:rowOff>
    </xdr:to>
    <xdr:cxnSp macro="">
      <xdr:nvCxnSpPr>
        <xdr:cNvPr id="134" name="直線コネクタ 133"/>
        <xdr:cNvCxnSpPr/>
      </xdr:nvCxnSpPr>
      <xdr:spPr>
        <a:xfrm>
          <a:off x="3225800" y="10412942"/>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85725</xdr:rowOff>
    </xdr:from>
    <xdr:to>
      <xdr:col>4</xdr:col>
      <xdr:colOff>482600</xdr:colOff>
      <xdr:row>60</xdr:row>
      <xdr:rowOff>125942</xdr:rowOff>
    </xdr:to>
    <xdr:cxnSp macro="">
      <xdr:nvCxnSpPr>
        <xdr:cNvPr id="137" name="直線コネクタ 136"/>
        <xdr:cNvCxnSpPr/>
      </xdr:nvCxnSpPr>
      <xdr:spPr>
        <a:xfrm>
          <a:off x="2336800" y="103727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85725</xdr:rowOff>
    </xdr:from>
    <xdr:to>
      <xdr:col>3</xdr:col>
      <xdr:colOff>279400</xdr:colOff>
      <xdr:row>61</xdr:row>
      <xdr:rowOff>79163</xdr:rowOff>
    </xdr:to>
    <xdr:cxnSp macro="">
      <xdr:nvCxnSpPr>
        <xdr:cNvPr id="140" name="直線コネクタ 139"/>
        <xdr:cNvCxnSpPr/>
      </xdr:nvCxnSpPr>
      <xdr:spPr>
        <a:xfrm flipV="1">
          <a:off x="1447800" y="10372725"/>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80645</xdr:rowOff>
    </xdr:from>
    <xdr:to>
      <xdr:col>7</xdr:col>
      <xdr:colOff>203200</xdr:colOff>
      <xdr:row>62</xdr:row>
      <xdr:rowOff>10795</xdr:rowOff>
    </xdr:to>
    <xdr:sp macro="" textlink="">
      <xdr:nvSpPr>
        <xdr:cNvPr id="150" name="円/楕円 149"/>
        <xdr:cNvSpPr/>
      </xdr:nvSpPr>
      <xdr:spPr>
        <a:xfrm>
          <a:off x="4902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52722</xdr:rowOff>
    </xdr:from>
    <xdr:ext cx="762000" cy="259045"/>
    <xdr:sp macro="" textlink="">
      <xdr:nvSpPr>
        <xdr:cNvPr id="151" name="財政構造の弾力性該当値テキスト"/>
        <xdr:cNvSpPr txBox="1"/>
      </xdr:nvSpPr>
      <xdr:spPr>
        <a:xfrm>
          <a:off x="5041900" y="105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56515</xdr:rowOff>
    </xdr:from>
    <xdr:to>
      <xdr:col>6</xdr:col>
      <xdr:colOff>50800</xdr:colOff>
      <xdr:row>61</xdr:row>
      <xdr:rowOff>158115</xdr:rowOff>
    </xdr:to>
    <xdr:sp macro="" textlink="">
      <xdr:nvSpPr>
        <xdr:cNvPr id="152" name="円/楕円 151"/>
        <xdr:cNvSpPr/>
      </xdr:nvSpPr>
      <xdr:spPr>
        <a:xfrm>
          <a:off x="4064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142892</xdr:rowOff>
    </xdr:from>
    <xdr:ext cx="736600" cy="259045"/>
    <xdr:sp macro="" textlink="">
      <xdr:nvSpPr>
        <xdr:cNvPr id="153" name="テキスト ボックス 152"/>
        <xdr:cNvSpPr txBox="1"/>
      </xdr:nvSpPr>
      <xdr:spPr>
        <a:xfrm>
          <a:off x="3733800" y="1060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75142</xdr:rowOff>
    </xdr:from>
    <xdr:to>
      <xdr:col>4</xdr:col>
      <xdr:colOff>533400</xdr:colOff>
      <xdr:row>61</xdr:row>
      <xdr:rowOff>5292</xdr:rowOff>
    </xdr:to>
    <xdr:sp macro="" textlink="">
      <xdr:nvSpPr>
        <xdr:cNvPr id="154" name="円/楕円 153"/>
        <xdr:cNvSpPr/>
      </xdr:nvSpPr>
      <xdr:spPr>
        <a:xfrm>
          <a:off x="3175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161519</xdr:rowOff>
    </xdr:from>
    <xdr:ext cx="762000" cy="259045"/>
    <xdr:sp macro="" textlink="">
      <xdr:nvSpPr>
        <xdr:cNvPr id="155" name="テキスト ボックス 154"/>
        <xdr:cNvSpPr txBox="1"/>
      </xdr:nvSpPr>
      <xdr:spPr>
        <a:xfrm>
          <a:off x="284480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34925</xdr:rowOff>
    </xdr:from>
    <xdr:to>
      <xdr:col>3</xdr:col>
      <xdr:colOff>330200</xdr:colOff>
      <xdr:row>60</xdr:row>
      <xdr:rowOff>136525</xdr:rowOff>
    </xdr:to>
    <xdr:sp macro="" textlink="">
      <xdr:nvSpPr>
        <xdr:cNvPr id="156" name="円/楕円 155"/>
        <xdr:cNvSpPr/>
      </xdr:nvSpPr>
      <xdr:spPr>
        <a:xfrm>
          <a:off x="2286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146702</xdr:rowOff>
    </xdr:from>
    <xdr:ext cx="762000" cy="259045"/>
    <xdr:sp macro="" textlink="">
      <xdr:nvSpPr>
        <xdr:cNvPr id="157" name="テキスト ボックス 156"/>
        <xdr:cNvSpPr txBox="1"/>
      </xdr:nvSpPr>
      <xdr:spPr>
        <a:xfrm>
          <a:off x="1955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28363</xdr:rowOff>
    </xdr:from>
    <xdr:to>
      <xdr:col>2</xdr:col>
      <xdr:colOff>127000</xdr:colOff>
      <xdr:row>61</xdr:row>
      <xdr:rowOff>129963</xdr:rowOff>
    </xdr:to>
    <xdr:sp macro="" textlink="">
      <xdr:nvSpPr>
        <xdr:cNvPr id="158" name="円/楕円 157"/>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114740</xdr:rowOff>
    </xdr:from>
    <xdr:ext cx="762000" cy="259045"/>
    <xdr:sp macro="" textlink="">
      <xdr:nvSpPr>
        <xdr:cNvPr id="159" name="テキスト ボックス 158"/>
        <xdr:cNvSpPr txBox="1"/>
      </xdr:nvSpPr>
      <xdr:spPr>
        <a:xfrm>
          <a:off x="1066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[255,869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本市は、過去２度にわたり合併を行っていることから行政面積が広く、支所地区が４地区あり、集落における行政サービスの低下を招かないような職員体制をとっている。そのため、類似団体と比較すると人口一人あたりの職員数が多く、人件費・物件費等は、平均を上回る状況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18</a:t>
          </a:r>
          <a:r>
            <a:rPr kumimoji="1" lang="ja-JP" altLang="ja-JP" sz="1200">
              <a:solidFill>
                <a:schemeClr val="dk1"/>
              </a:solidFill>
              <a:effectLst/>
              <a:latin typeface="+mn-ea"/>
              <a:ea typeface="+mn-ea"/>
              <a:cs typeface="+mn-cs"/>
            </a:rPr>
            <a:t>年度から</a:t>
          </a:r>
          <a:r>
            <a:rPr kumimoji="1" lang="en-US" altLang="ja-JP" sz="1200">
              <a:solidFill>
                <a:schemeClr val="dk1"/>
              </a:solidFill>
              <a:effectLst/>
              <a:latin typeface="+mn-ea"/>
              <a:ea typeface="+mn-ea"/>
              <a:cs typeface="+mn-cs"/>
            </a:rPr>
            <a:t>22</a:t>
          </a:r>
          <a:r>
            <a:rPr kumimoji="1" lang="ja-JP" altLang="ja-JP" sz="1200">
              <a:solidFill>
                <a:schemeClr val="dk1"/>
              </a:solidFill>
              <a:effectLst/>
              <a:latin typeface="+mn-ea"/>
              <a:ea typeface="+mn-ea"/>
              <a:cs typeface="+mn-cs"/>
            </a:rPr>
            <a:t>年度までの５年間実施した前定員適正化計画において、目標とした</a:t>
          </a:r>
          <a:r>
            <a:rPr kumimoji="1" lang="en-US" altLang="ja-JP" sz="1200">
              <a:solidFill>
                <a:schemeClr val="dk1"/>
              </a:solidFill>
              <a:effectLst/>
              <a:latin typeface="+mn-ea"/>
              <a:ea typeface="+mn-ea"/>
              <a:cs typeface="+mn-cs"/>
            </a:rPr>
            <a:t>5.7</a:t>
          </a:r>
          <a:r>
            <a:rPr kumimoji="1" lang="ja-JP" altLang="ja-JP" sz="1200">
              <a:solidFill>
                <a:schemeClr val="dk1"/>
              </a:solidFill>
              <a:effectLst/>
              <a:latin typeface="+mn-ea"/>
              <a:ea typeface="+mn-ea"/>
              <a:cs typeface="+mn-cs"/>
            </a:rPr>
            <a:t>％の削減割合を大きく上回る</a:t>
          </a:r>
          <a:r>
            <a:rPr kumimoji="1" lang="en-US" altLang="ja-JP" sz="1200">
              <a:solidFill>
                <a:schemeClr val="dk1"/>
              </a:solidFill>
              <a:effectLst/>
              <a:latin typeface="+mn-ea"/>
              <a:ea typeface="+mn-ea"/>
              <a:cs typeface="+mn-cs"/>
            </a:rPr>
            <a:t>12.5</a:t>
          </a:r>
          <a:r>
            <a:rPr kumimoji="1" lang="ja-JP" altLang="ja-JP" sz="1200">
              <a:solidFill>
                <a:schemeClr val="dk1"/>
              </a:solidFill>
              <a:effectLst/>
              <a:latin typeface="+mn-ea"/>
              <a:ea typeface="+mn-ea"/>
              <a:cs typeface="+mn-cs"/>
            </a:rPr>
            <a:t>％の職員数削減を行ったところであり、さらに、</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年度から５カ年間の新定員適正化計画を実施しており、引き続き適正な人員管理に努める。</a:t>
          </a:r>
          <a:endParaRPr lang="ja-JP" altLang="ja-JP" sz="12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25295</xdr:rowOff>
    </xdr:from>
    <xdr:to>
      <xdr:col>7</xdr:col>
      <xdr:colOff>152400</xdr:colOff>
      <xdr:row>87</xdr:row>
      <xdr:rowOff>138223</xdr:rowOff>
    </xdr:to>
    <xdr:cxnSp macro="">
      <xdr:nvCxnSpPr>
        <xdr:cNvPr id="194" name="直線コネクタ 193"/>
        <xdr:cNvCxnSpPr/>
      </xdr:nvCxnSpPr>
      <xdr:spPr>
        <a:xfrm>
          <a:off x="4114800" y="14941445"/>
          <a:ext cx="8382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116311</xdr:rowOff>
    </xdr:from>
    <xdr:to>
      <xdr:col>6</xdr:col>
      <xdr:colOff>0</xdr:colOff>
      <xdr:row>87</xdr:row>
      <xdr:rowOff>25295</xdr:rowOff>
    </xdr:to>
    <xdr:cxnSp macro="">
      <xdr:nvCxnSpPr>
        <xdr:cNvPr id="197" name="直線コネクタ 196"/>
        <xdr:cNvCxnSpPr/>
      </xdr:nvCxnSpPr>
      <xdr:spPr>
        <a:xfrm>
          <a:off x="3225800" y="148610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66339</xdr:rowOff>
    </xdr:from>
    <xdr:to>
      <xdr:col>4</xdr:col>
      <xdr:colOff>482600</xdr:colOff>
      <xdr:row>86</xdr:row>
      <xdr:rowOff>116311</xdr:rowOff>
    </xdr:to>
    <xdr:cxnSp macro="">
      <xdr:nvCxnSpPr>
        <xdr:cNvPr id="200" name="直線コネクタ 199"/>
        <xdr:cNvCxnSpPr/>
      </xdr:nvCxnSpPr>
      <xdr:spPr>
        <a:xfrm>
          <a:off x="2336800" y="14811039"/>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66339</xdr:rowOff>
    </xdr:from>
    <xdr:to>
      <xdr:col>3</xdr:col>
      <xdr:colOff>279400</xdr:colOff>
      <xdr:row>86</xdr:row>
      <xdr:rowOff>67810</xdr:rowOff>
    </xdr:to>
    <xdr:cxnSp macro="">
      <xdr:nvCxnSpPr>
        <xdr:cNvPr id="203" name="直線コネクタ 202"/>
        <xdr:cNvCxnSpPr/>
      </xdr:nvCxnSpPr>
      <xdr:spPr>
        <a:xfrm flipV="1">
          <a:off x="1447800" y="14811039"/>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87423</xdr:rowOff>
    </xdr:from>
    <xdr:to>
      <xdr:col>7</xdr:col>
      <xdr:colOff>203200</xdr:colOff>
      <xdr:row>88</xdr:row>
      <xdr:rowOff>17573</xdr:rowOff>
    </xdr:to>
    <xdr:sp macro="" textlink="">
      <xdr:nvSpPr>
        <xdr:cNvPr id="213" name="円/楕円 212"/>
        <xdr:cNvSpPr/>
      </xdr:nvSpPr>
      <xdr:spPr>
        <a:xfrm>
          <a:off x="4902200" y="150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59500</xdr:rowOff>
    </xdr:from>
    <xdr:ext cx="762000" cy="259045"/>
    <xdr:sp macro="" textlink="">
      <xdr:nvSpPr>
        <xdr:cNvPr id="214" name="人件費・物件費等の状況該当値テキスト"/>
        <xdr:cNvSpPr txBox="1"/>
      </xdr:nvSpPr>
      <xdr:spPr>
        <a:xfrm>
          <a:off x="5041900" y="1497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255,869</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145945</xdr:rowOff>
    </xdr:from>
    <xdr:to>
      <xdr:col>6</xdr:col>
      <xdr:colOff>50800</xdr:colOff>
      <xdr:row>87</xdr:row>
      <xdr:rowOff>76095</xdr:rowOff>
    </xdr:to>
    <xdr:sp macro="" textlink="">
      <xdr:nvSpPr>
        <xdr:cNvPr id="215" name="円/楕円 214"/>
        <xdr:cNvSpPr/>
      </xdr:nvSpPr>
      <xdr:spPr>
        <a:xfrm>
          <a:off x="4064000" y="148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60872</xdr:rowOff>
    </xdr:from>
    <xdr:ext cx="736600" cy="259045"/>
    <xdr:sp macro="" textlink="">
      <xdr:nvSpPr>
        <xdr:cNvPr id="216" name="テキスト ボックス 215"/>
        <xdr:cNvSpPr txBox="1"/>
      </xdr:nvSpPr>
      <xdr:spPr>
        <a:xfrm>
          <a:off x="3733800" y="14977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241,829</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65511</xdr:rowOff>
    </xdr:from>
    <xdr:to>
      <xdr:col>4</xdr:col>
      <xdr:colOff>533400</xdr:colOff>
      <xdr:row>86</xdr:row>
      <xdr:rowOff>167111</xdr:rowOff>
    </xdr:to>
    <xdr:sp macro="" textlink="">
      <xdr:nvSpPr>
        <xdr:cNvPr id="217" name="円/楕円 216"/>
        <xdr:cNvSpPr/>
      </xdr:nvSpPr>
      <xdr:spPr>
        <a:xfrm>
          <a:off x="3175000" y="148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151888</xdr:rowOff>
    </xdr:from>
    <xdr:ext cx="762000" cy="259045"/>
    <xdr:sp macro="" textlink="">
      <xdr:nvSpPr>
        <xdr:cNvPr id="218" name="テキスト ボックス 217"/>
        <xdr:cNvSpPr txBox="1"/>
      </xdr:nvSpPr>
      <xdr:spPr>
        <a:xfrm>
          <a:off x="2844800" y="148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231,829</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15539</xdr:rowOff>
    </xdr:from>
    <xdr:to>
      <xdr:col>3</xdr:col>
      <xdr:colOff>330200</xdr:colOff>
      <xdr:row>86</xdr:row>
      <xdr:rowOff>117139</xdr:rowOff>
    </xdr:to>
    <xdr:sp macro="" textlink="">
      <xdr:nvSpPr>
        <xdr:cNvPr id="219" name="円/楕円 218"/>
        <xdr:cNvSpPr/>
      </xdr:nvSpPr>
      <xdr:spPr>
        <a:xfrm>
          <a:off x="2286000" y="147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101916</xdr:rowOff>
    </xdr:from>
    <xdr:ext cx="762000" cy="259045"/>
    <xdr:sp macro="" textlink="">
      <xdr:nvSpPr>
        <xdr:cNvPr id="220" name="テキスト ボックス 219"/>
        <xdr:cNvSpPr txBox="1"/>
      </xdr:nvSpPr>
      <xdr:spPr>
        <a:xfrm>
          <a:off x="1955800" y="1484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225,616</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17010</xdr:rowOff>
    </xdr:from>
    <xdr:to>
      <xdr:col>2</xdr:col>
      <xdr:colOff>127000</xdr:colOff>
      <xdr:row>86</xdr:row>
      <xdr:rowOff>118610</xdr:rowOff>
    </xdr:to>
    <xdr:sp macro="" textlink="">
      <xdr:nvSpPr>
        <xdr:cNvPr id="221" name="円/楕円 220"/>
        <xdr:cNvSpPr/>
      </xdr:nvSpPr>
      <xdr:spPr>
        <a:xfrm>
          <a:off x="1397000" y="147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103387</xdr:rowOff>
    </xdr:from>
    <xdr:ext cx="762000" cy="259045"/>
    <xdr:sp macro="" textlink="">
      <xdr:nvSpPr>
        <xdr:cNvPr id="222" name="テキスト ボックス 221"/>
        <xdr:cNvSpPr txBox="1"/>
      </xdr:nvSpPr>
      <xdr:spPr>
        <a:xfrm>
          <a:off x="1066800" y="148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225,799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23</a:t>
          </a:r>
          <a:r>
            <a:rPr kumimoji="1" lang="ja-JP" altLang="ja-JP" sz="1200">
              <a:solidFill>
                <a:schemeClr val="dk1"/>
              </a:solidFill>
              <a:effectLst/>
              <a:latin typeface="+mn-ea"/>
              <a:ea typeface="+mn-ea"/>
              <a:cs typeface="+mn-cs"/>
            </a:rPr>
            <a:t>年度からの国家公務員の給与改定特例法による措置のため</a:t>
          </a:r>
          <a:r>
            <a:rPr kumimoji="1" lang="en-US" altLang="ja-JP" sz="1200">
              <a:solidFill>
                <a:schemeClr val="dk1"/>
              </a:solidFill>
              <a:effectLst/>
              <a:latin typeface="+mn-ea"/>
              <a:ea typeface="+mn-ea"/>
              <a:cs typeface="+mn-cs"/>
            </a:rPr>
            <a:t>23</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24</a:t>
          </a:r>
          <a:r>
            <a:rPr kumimoji="1" lang="ja-JP" altLang="ja-JP" sz="1200">
              <a:solidFill>
                <a:schemeClr val="dk1"/>
              </a:solidFill>
              <a:effectLst/>
              <a:latin typeface="+mn-ea"/>
              <a:ea typeface="+mn-ea"/>
              <a:cs typeface="+mn-cs"/>
            </a:rPr>
            <a:t>年度において</a:t>
          </a:r>
          <a:r>
            <a:rPr kumimoji="1" lang="en-US" altLang="ja-JP" sz="1200">
              <a:solidFill>
                <a:schemeClr val="dk1"/>
              </a:solidFill>
              <a:effectLst/>
              <a:latin typeface="+mn-ea"/>
              <a:ea typeface="+mn-ea"/>
              <a:cs typeface="+mn-cs"/>
            </a:rPr>
            <a:t>100</a:t>
          </a:r>
          <a:r>
            <a:rPr kumimoji="1" lang="ja-JP" altLang="ja-JP" sz="1200">
              <a:solidFill>
                <a:schemeClr val="dk1"/>
              </a:solidFill>
              <a:effectLst/>
              <a:latin typeface="+mn-ea"/>
              <a:ea typeface="+mn-ea"/>
              <a:cs typeface="+mn-cs"/>
            </a:rPr>
            <a:t>を超えた状況となっ</a:t>
          </a:r>
          <a:r>
            <a:rPr kumimoji="1" lang="ja-JP" altLang="en-US" sz="1200">
              <a:solidFill>
                <a:schemeClr val="dk1"/>
              </a:solidFill>
              <a:effectLst/>
              <a:latin typeface="+mn-ea"/>
              <a:ea typeface="+mn-ea"/>
              <a:cs typeface="+mn-cs"/>
            </a:rPr>
            <a:t>ていたが、</a:t>
          </a:r>
          <a:r>
            <a:rPr kumimoji="1" lang="ja-JP" altLang="ja-JP" sz="1200">
              <a:solidFill>
                <a:schemeClr val="dk1"/>
              </a:solidFill>
              <a:effectLst/>
              <a:latin typeface="+mn-ea"/>
              <a:ea typeface="+mn-ea"/>
              <a:cs typeface="+mn-cs"/>
            </a:rPr>
            <a:t>特例期間満了となった</a:t>
          </a:r>
          <a:r>
            <a:rPr kumimoji="1" lang="en-US" altLang="ja-JP" sz="1200">
              <a:solidFill>
                <a:schemeClr val="dk1"/>
              </a:solidFill>
              <a:effectLst/>
              <a:latin typeface="+mn-ea"/>
              <a:ea typeface="+mn-ea"/>
              <a:cs typeface="+mn-cs"/>
            </a:rPr>
            <a:t>25</a:t>
          </a:r>
          <a:r>
            <a:rPr kumimoji="1" lang="ja-JP" altLang="ja-JP" sz="1200">
              <a:solidFill>
                <a:schemeClr val="dk1"/>
              </a:solidFill>
              <a:effectLst/>
              <a:latin typeface="+mn-ea"/>
              <a:ea typeface="+mn-ea"/>
              <a:cs typeface="+mn-cs"/>
            </a:rPr>
            <a:t>年度において</a:t>
          </a:r>
          <a:r>
            <a:rPr kumimoji="1" lang="en-US" altLang="ja-JP" sz="1200">
              <a:solidFill>
                <a:schemeClr val="dk1"/>
              </a:solidFill>
              <a:effectLst/>
              <a:latin typeface="+mn-ea"/>
              <a:ea typeface="+mn-ea"/>
              <a:cs typeface="+mn-cs"/>
            </a:rPr>
            <a:t>7.9</a:t>
          </a:r>
          <a:r>
            <a:rPr kumimoji="1" lang="ja-JP" altLang="ja-JP" sz="1200">
              <a:solidFill>
                <a:schemeClr val="dk1"/>
              </a:solidFill>
              <a:effectLst/>
              <a:latin typeface="+mn-ea"/>
              <a:ea typeface="+mn-ea"/>
              <a:cs typeface="+mn-cs"/>
            </a:rPr>
            <a:t>ポイント減少し、再び</a:t>
          </a:r>
          <a:r>
            <a:rPr kumimoji="1" lang="en-US" altLang="ja-JP" sz="1200">
              <a:solidFill>
                <a:schemeClr val="dk1"/>
              </a:solidFill>
              <a:effectLst/>
              <a:latin typeface="+mn-ea"/>
              <a:ea typeface="+mn-ea"/>
              <a:cs typeface="+mn-cs"/>
            </a:rPr>
            <a:t>100</a:t>
          </a:r>
          <a:r>
            <a:rPr kumimoji="1" lang="ja-JP" altLang="ja-JP" sz="1200">
              <a:solidFill>
                <a:schemeClr val="dk1"/>
              </a:solidFill>
              <a:effectLst/>
              <a:latin typeface="+mn-ea"/>
              <a:ea typeface="+mn-ea"/>
              <a:cs typeface="+mn-cs"/>
            </a:rPr>
            <a:t>を切って</a:t>
          </a:r>
          <a:r>
            <a:rPr kumimoji="1" lang="ja-JP" altLang="en-US" sz="1200">
              <a:solidFill>
                <a:schemeClr val="dk1"/>
              </a:solidFill>
              <a:effectLst/>
              <a:latin typeface="+mn-ea"/>
              <a:ea typeface="+mn-ea"/>
              <a:cs typeface="+mn-cs"/>
            </a:rPr>
            <a:t>おり、</a:t>
          </a:r>
          <a:r>
            <a:rPr kumimoji="1" lang="ja-JP" altLang="ja-JP" sz="1200">
              <a:solidFill>
                <a:schemeClr val="dk1"/>
              </a:solidFill>
              <a:effectLst/>
              <a:latin typeface="+mn-ea"/>
              <a:ea typeface="+mn-ea"/>
              <a:cs typeface="+mn-cs"/>
            </a:rPr>
            <a:t>類似団体平均</a:t>
          </a:r>
          <a:r>
            <a:rPr kumimoji="1" lang="ja-JP" altLang="en-US" sz="1200">
              <a:solidFill>
                <a:schemeClr val="dk1"/>
              </a:solidFill>
              <a:effectLst/>
              <a:latin typeface="+mn-ea"/>
              <a:ea typeface="+mn-ea"/>
              <a:cs typeface="+mn-cs"/>
            </a:rPr>
            <a:t>と同程度の水準で推移してい</a:t>
          </a:r>
          <a:r>
            <a:rPr kumimoji="1" lang="ja-JP" altLang="ja-JP" sz="1200">
              <a:solidFill>
                <a:schemeClr val="dk1"/>
              </a:solidFill>
              <a:effectLst/>
              <a:latin typeface="+mn-ea"/>
              <a:ea typeface="+mn-ea"/>
              <a:cs typeface="+mn-cs"/>
            </a:rPr>
            <a:t>る。</a:t>
          </a:r>
          <a:endParaRPr lang="ja-JP" altLang="ja-JP" sz="1200">
            <a:effectLst/>
            <a:latin typeface="+mn-ea"/>
            <a:ea typeface="+mn-ea"/>
          </a:endParaRPr>
        </a:p>
        <a:p>
          <a:r>
            <a:rPr kumimoji="1" lang="ja-JP" altLang="ja-JP" sz="1200">
              <a:solidFill>
                <a:schemeClr val="dk1"/>
              </a:solidFill>
              <a:effectLst/>
              <a:latin typeface="+mn-ea"/>
              <a:ea typeface="+mn-ea"/>
              <a:cs typeface="+mn-cs"/>
            </a:rPr>
            <a:t>　今後においても人事院勧告に基づいた給料体系を基本に適正な給与管理を実施していく。</a:t>
          </a:r>
          <a:endParaRPr lang="ja-JP" altLang="ja-JP" sz="12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162052</xdr:rowOff>
    </xdr:from>
    <xdr:to>
      <xdr:col>24</xdr:col>
      <xdr:colOff>558800</xdr:colOff>
      <xdr:row>86</xdr:row>
      <xdr:rowOff>5080</xdr:rowOff>
    </xdr:to>
    <xdr:cxnSp macro="">
      <xdr:nvCxnSpPr>
        <xdr:cNvPr id="254" name="直線コネクタ 253"/>
        <xdr:cNvCxnSpPr/>
      </xdr:nvCxnSpPr>
      <xdr:spPr>
        <a:xfrm>
          <a:off x="16179800" y="1473530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157226</xdr:rowOff>
    </xdr:from>
    <xdr:to>
      <xdr:col>23</xdr:col>
      <xdr:colOff>406400</xdr:colOff>
      <xdr:row>85</xdr:row>
      <xdr:rowOff>162052</xdr:rowOff>
    </xdr:to>
    <xdr:cxnSp macro="">
      <xdr:nvCxnSpPr>
        <xdr:cNvPr id="257" name="直線コネクタ 256"/>
        <xdr:cNvCxnSpPr/>
      </xdr:nvCxnSpPr>
      <xdr:spPr>
        <a:xfrm>
          <a:off x="15290800" y="1473047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157226</xdr:rowOff>
    </xdr:from>
    <xdr:to>
      <xdr:col>22</xdr:col>
      <xdr:colOff>203200</xdr:colOff>
      <xdr:row>88</xdr:row>
      <xdr:rowOff>24130</xdr:rowOff>
    </xdr:to>
    <xdr:cxnSp macro="">
      <xdr:nvCxnSpPr>
        <xdr:cNvPr id="260" name="直線コネクタ 259"/>
        <xdr:cNvCxnSpPr/>
      </xdr:nvCxnSpPr>
      <xdr:spPr>
        <a:xfrm flipV="1">
          <a:off x="14401800" y="14730476"/>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24130</xdr:rowOff>
    </xdr:from>
    <xdr:to>
      <xdr:col>21</xdr:col>
      <xdr:colOff>0</xdr:colOff>
      <xdr:row>88</xdr:row>
      <xdr:rowOff>33782</xdr:rowOff>
    </xdr:to>
    <xdr:cxnSp macro="">
      <xdr:nvCxnSpPr>
        <xdr:cNvPr id="263" name="直線コネクタ 262"/>
        <xdr:cNvCxnSpPr/>
      </xdr:nvCxnSpPr>
      <xdr:spPr>
        <a:xfrm flipV="1">
          <a:off x="13512800" y="151117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3" name="円/楕円 272"/>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97807</xdr:rowOff>
    </xdr:from>
    <xdr:ext cx="762000" cy="259045"/>
    <xdr:sp macro="" textlink="">
      <xdr:nvSpPr>
        <xdr:cNvPr id="274" name="給与水準   （国との比較）該当値テキスト"/>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111252</xdr:rowOff>
    </xdr:from>
    <xdr:to>
      <xdr:col>23</xdr:col>
      <xdr:colOff>457200</xdr:colOff>
      <xdr:row>86</xdr:row>
      <xdr:rowOff>41402</xdr:rowOff>
    </xdr:to>
    <xdr:sp macro="" textlink="">
      <xdr:nvSpPr>
        <xdr:cNvPr id="275" name="円/楕円 274"/>
        <xdr:cNvSpPr/>
      </xdr:nvSpPr>
      <xdr:spPr>
        <a:xfrm>
          <a:off x="161290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26179</xdr:rowOff>
    </xdr:from>
    <xdr:ext cx="736600" cy="259045"/>
    <xdr:sp macro="" textlink="">
      <xdr:nvSpPr>
        <xdr:cNvPr id="276" name="テキスト ボックス 275"/>
        <xdr:cNvSpPr txBox="1"/>
      </xdr:nvSpPr>
      <xdr:spPr>
        <a:xfrm>
          <a:off x="15798800" y="1477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106426</xdr:rowOff>
    </xdr:from>
    <xdr:to>
      <xdr:col>22</xdr:col>
      <xdr:colOff>254000</xdr:colOff>
      <xdr:row>86</xdr:row>
      <xdr:rowOff>36576</xdr:rowOff>
    </xdr:to>
    <xdr:sp macro="" textlink="">
      <xdr:nvSpPr>
        <xdr:cNvPr id="277" name="円/楕円 276"/>
        <xdr:cNvSpPr/>
      </xdr:nvSpPr>
      <xdr:spPr>
        <a:xfrm>
          <a:off x="15240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21353</xdr:rowOff>
    </xdr:from>
    <xdr:ext cx="762000" cy="259045"/>
    <xdr:sp macro="" textlink="">
      <xdr:nvSpPr>
        <xdr:cNvPr id="278" name="テキスト ボックス 277"/>
        <xdr:cNvSpPr txBox="1"/>
      </xdr:nvSpPr>
      <xdr:spPr>
        <a:xfrm>
          <a:off x="149098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79" name="円/楕円 278"/>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80" name="テキスト ボックス 279"/>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154432</xdr:rowOff>
    </xdr:from>
    <xdr:to>
      <xdr:col>19</xdr:col>
      <xdr:colOff>533400</xdr:colOff>
      <xdr:row>88</xdr:row>
      <xdr:rowOff>84582</xdr:rowOff>
    </xdr:to>
    <xdr:sp macro="" textlink="">
      <xdr:nvSpPr>
        <xdr:cNvPr id="281" name="円/楕円 280"/>
        <xdr:cNvSpPr/>
      </xdr:nvSpPr>
      <xdr:spPr>
        <a:xfrm>
          <a:off x="13462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69359</xdr:rowOff>
    </xdr:from>
    <xdr:ext cx="762000" cy="259045"/>
    <xdr:sp macro="" textlink="">
      <xdr:nvSpPr>
        <xdr:cNvPr id="282" name="テキスト ボックス 281"/>
        <xdr:cNvSpPr txBox="1"/>
      </xdr:nvSpPr>
      <xdr:spPr>
        <a:xfrm>
          <a:off x="13131800" y="1515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18</a:t>
          </a:r>
          <a:r>
            <a:rPr kumimoji="1" lang="ja-JP" altLang="ja-JP" sz="1200">
              <a:solidFill>
                <a:schemeClr val="dk1"/>
              </a:solidFill>
              <a:effectLst/>
              <a:latin typeface="+mn-ea"/>
              <a:ea typeface="+mn-ea"/>
              <a:cs typeface="+mn-cs"/>
            </a:rPr>
            <a:t>年度から</a:t>
          </a:r>
          <a:r>
            <a:rPr kumimoji="1" lang="en-US" altLang="ja-JP" sz="1200">
              <a:solidFill>
                <a:schemeClr val="dk1"/>
              </a:solidFill>
              <a:effectLst/>
              <a:latin typeface="+mn-ea"/>
              <a:ea typeface="+mn-ea"/>
              <a:cs typeface="+mn-cs"/>
            </a:rPr>
            <a:t>22</a:t>
          </a:r>
          <a:r>
            <a:rPr kumimoji="1" lang="ja-JP" altLang="ja-JP" sz="1200">
              <a:solidFill>
                <a:schemeClr val="dk1"/>
              </a:solidFill>
              <a:effectLst/>
              <a:latin typeface="+mn-ea"/>
              <a:ea typeface="+mn-ea"/>
              <a:cs typeface="+mn-cs"/>
            </a:rPr>
            <a:t>年度までの５年間実施した前定員適正化計画において目標とした</a:t>
          </a:r>
          <a:r>
            <a:rPr kumimoji="1" lang="en-US" altLang="ja-JP" sz="1200">
              <a:solidFill>
                <a:schemeClr val="dk1"/>
              </a:solidFill>
              <a:effectLst/>
              <a:latin typeface="+mn-ea"/>
              <a:ea typeface="+mn-ea"/>
              <a:cs typeface="+mn-cs"/>
            </a:rPr>
            <a:t>5.7</a:t>
          </a:r>
          <a:r>
            <a:rPr kumimoji="1" lang="ja-JP" altLang="ja-JP" sz="1200">
              <a:solidFill>
                <a:schemeClr val="dk1"/>
              </a:solidFill>
              <a:effectLst/>
              <a:latin typeface="+mn-ea"/>
              <a:ea typeface="+mn-ea"/>
              <a:cs typeface="+mn-cs"/>
            </a:rPr>
            <a:t>％の削減割合を大きく上回る</a:t>
          </a:r>
          <a:r>
            <a:rPr kumimoji="1" lang="en-US" altLang="ja-JP" sz="1200">
              <a:solidFill>
                <a:schemeClr val="dk1"/>
              </a:solidFill>
              <a:effectLst/>
              <a:latin typeface="+mn-ea"/>
              <a:ea typeface="+mn-ea"/>
              <a:cs typeface="+mn-cs"/>
            </a:rPr>
            <a:t>12.5</a:t>
          </a:r>
          <a:r>
            <a:rPr kumimoji="1" lang="ja-JP" altLang="ja-JP" sz="1200">
              <a:solidFill>
                <a:schemeClr val="dk1"/>
              </a:solidFill>
              <a:effectLst/>
              <a:latin typeface="+mn-ea"/>
              <a:ea typeface="+mn-ea"/>
              <a:cs typeface="+mn-cs"/>
            </a:rPr>
            <a:t>％の削減実績となった</a:t>
          </a:r>
          <a:r>
            <a:rPr kumimoji="1" lang="ja-JP" altLang="en-US" sz="1200">
              <a:solidFill>
                <a:schemeClr val="dk1"/>
              </a:solidFill>
              <a:effectLst/>
              <a:latin typeface="+mn-ea"/>
              <a:ea typeface="+mn-ea"/>
              <a:cs typeface="+mn-cs"/>
            </a:rPr>
            <a:t>。</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現在は、</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年度から５カ年間の新定員適正化</a:t>
          </a:r>
          <a:r>
            <a:rPr kumimoji="1" lang="ja-JP" altLang="en-US" sz="1200">
              <a:solidFill>
                <a:schemeClr val="dk1"/>
              </a:solidFill>
              <a:effectLst/>
              <a:latin typeface="+mn-ea"/>
              <a:ea typeface="+mn-ea"/>
              <a:cs typeface="+mn-cs"/>
            </a:rPr>
            <a:t>計画を着実に推進しているところであり、引き続き適切な定員管理に努める。</a:t>
          </a:r>
          <a:endParaRPr lang="ja-JP" altLang="ja-JP" sz="12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4990</xdr:rowOff>
    </xdr:from>
    <xdr:to>
      <xdr:col>24</xdr:col>
      <xdr:colOff>558800</xdr:colOff>
      <xdr:row>66</xdr:row>
      <xdr:rowOff>17054</xdr:rowOff>
    </xdr:to>
    <xdr:cxnSp macro="">
      <xdr:nvCxnSpPr>
        <xdr:cNvPr id="319" name="直線コネクタ 318"/>
        <xdr:cNvCxnSpPr/>
      </xdr:nvCxnSpPr>
      <xdr:spPr>
        <a:xfrm flipV="1">
          <a:off x="16179800" y="11320690"/>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135074</xdr:rowOff>
    </xdr:from>
    <xdr:to>
      <xdr:col>23</xdr:col>
      <xdr:colOff>406400</xdr:colOff>
      <xdr:row>66</xdr:row>
      <xdr:rowOff>17054</xdr:rowOff>
    </xdr:to>
    <xdr:cxnSp macro="">
      <xdr:nvCxnSpPr>
        <xdr:cNvPr id="322" name="直線コネクタ 321"/>
        <xdr:cNvCxnSpPr/>
      </xdr:nvCxnSpPr>
      <xdr:spPr>
        <a:xfrm>
          <a:off x="15290800" y="11279324"/>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86813</xdr:rowOff>
    </xdr:from>
    <xdr:to>
      <xdr:col>22</xdr:col>
      <xdr:colOff>203200</xdr:colOff>
      <xdr:row>65</xdr:row>
      <xdr:rowOff>135074</xdr:rowOff>
    </xdr:to>
    <xdr:cxnSp macro="">
      <xdr:nvCxnSpPr>
        <xdr:cNvPr id="325" name="直線コネクタ 324"/>
        <xdr:cNvCxnSpPr/>
      </xdr:nvCxnSpPr>
      <xdr:spPr>
        <a:xfrm>
          <a:off x="14401800" y="1123106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73025</xdr:rowOff>
    </xdr:from>
    <xdr:to>
      <xdr:col>21</xdr:col>
      <xdr:colOff>0</xdr:colOff>
      <xdr:row>65</xdr:row>
      <xdr:rowOff>86813</xdr:rowOff>
    </xdr:to>
    <xdr:cxnSp macro="">
      <xdr:nvCxnSpPr>
        <xdr:cNvPr id="328" name="直線コネクタ 327"/>
        <xdr:cNvCxnSpPr/>
      </xdr:nvCxnSpPr>
      <xdr:spPr>
        <a:xfrm>
          <a:off x="13512800" y="1121727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125640</xdr:rowOff>
    </xdr:from>
    <xdr:to>
      <xdr:col>24</xdr:col>
      <xdr:colOff>609600</xdr:colOff>
      <xdr:row>66</xdr:row>
      <xdr:rowOff>55790</xdr:rowOff>
    </xdr:to>
    <xdr:sp macro="" textlink="">
      <xdr:nvSpPr>
        <xdr:cNvPr id="338" name="円/楕円 337"/>
        <xdr:cNvSpPr/>
      </xdr:nvSpPr>
      <xdr:spPr>
        <a:xfrm>
          <a:off x="16967200" y="1126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97717</xdr:rowOff>
    </xdr:from>
    <xdr:ext cx="762000" cy="259045"/>
    <xdr:sp macro="" textlink="">
      <xdr:nvSpPr>
        <xdr:cNvPr id="339" name="定員管理の状況該当値テキスト"/>
        <xdr:cNvSpPr txBox="1"/>
      </xdr:nvSpPr>
      <xdr:spPr>
        <a:xfrm>
          <a:off x="17106900" y="1124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137704</xdr:rowOff>
    </xdr:from>
    <xdr:to>
      <xdr:col>23</xdr:col>
      <xdr:colOff>457200</xdr:colOff>
      <xdr:row>66</xdr:row>
      <xdr:rowOff>67854</xdr:rowOff>
    </xdr:to>
    <xdr:sp macro="" textlink="">
      <xdr:nvSpPr>
        <xdr:cNvPr id="340" name="円/楕円 339"/>
        <xdr:cNvSpPr/>
      </xdr:nvSpPr>
      <xdr:spPr>
        <a:xfrm>
          <a:off x="16129000" y="112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52631</xdr:rowOff>
    </xdr:from>
    <xdr:ext cx="736600" cy="259045"/>
    <xdr:sp macro="" textlink="">
      <xdr:nvSpPr>
        <xdr:cNvPr id="341" name="テキスト ボックス 340"/>
        <xdr:cNvSpPr txBox="1"/>
      </xdr:nvSpPr>
      <xdr:spPr>
        <a:xfrm>
          <a:off x="15798800" y="11368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84274</xdr:rowOff>
    </xdr:from>
    <xdr:to>
      <xdr:col>22</xdr:col>
      <xdr:colOff>254000</xdr:colOff>
      <xdr:row>66</xdr:row>
      <xdr:rowOff>14424</xdr:rowOff>
    </xdr:to>
    <xdr:sp macro="" textlink="">
      <xdr:nvSpPr>
        <xdr:cNvPr id="342" name="円/楕円 341"/>
        <xdr:cNvSpPr/>
      </xdr:nvSpPr>
      <xdr:spPr>
        <a:xfrm>
          <a:off x="15240000" y="1122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170651</xdr:rowOff>
    </xdr:from>
    <xdr:ext cx="762000" cy="259045"/>
    <xdr:sp macro="" textlink="">
      <xdr:nvSpPr>
        <xdr:cNvPr id="343" name="テキスト ボックス 342"/>
        <xdr:cNvSpPr txBox="1"/>
      </xdr:nvSpPr>
      <xdr:spPr>
        <a:xfrm>
          <a:off x="14909800" y="113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36013</xdr:rowOff>
    </xdr:from>
    <xdr:to>
      <xdr:col>21</xdr:col>
      <xdr:colOff>50800</xdr:colOff>
      <xdr:row>65</xdr:row>
      <xdr:rowOff>137613</xdr:rowOff>
    </xdr:to>
    <xdr:sp macro="" textlink="">
      <xdr:nvSpPr>
        <xdr:cNvPr id="344" name="円/楕円 343"/>
        <xdr:cNvSpPr/>
      </xdr:nvSpPr>
      <xdr:spPr>
        <a:xfrm>
          <a:off x="14351000" y="111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122390</xdr:rowOff>
    </xdr:from>
    <xdr:ext cx="762000" cy="259045"/>
    <xdr:sp macro="" textlink="">
      <xdr:nvSpPr>
        <xdr:cNvPr id="345" name="テキスト ボックス 344"/>
        <xdr:cNvSpPr txBox="1"/>
      </xdr:nvSpPr>
      <xdr:spPr>
        <a:xfrm>
          <a:off x="14020800" y="1126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22225</xdr:rowOff>
    </xdr:from>
    <xdr:to>
      <xdr:col>19</xdr:col>
      <xdr:colOff>533400</xdr:colOff>
      <xdr:row>65</xdr:row>
      <xdr:rowOff>123825</xdr:rowOff>
    </xdr:to>
    <xdr:sp macro="" textlink="">
      <xdr:nvSpPr>
        <xdr:cNvPr id="346" name="円/楕円 345"/>
        <xdr:cNvSpPr/>
      </xdr:nvSpPr>
      <xdr:spPr>
        <a:xfrm>
          <a:off x="13462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108602</xdr:rowOff>
    </xdr:from>
    <xdr:ext cx="762000" cy="259045"/>
    <xdr:sp macro="" textlink="">
      <xdr:nvSpPr>
        <xdr:cNvPr id="347" name="テキスト ボックス 346"/>
        <xdr:cNvSpPr txBox="1"/>
      </xdr:nvSpPr>
      <xdr:spPr>
        <a:xfrm>
          <a:off x="13131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年度は、環境センターや上士別小中学校などの大型建設事業が実施されたことにより、起債発行額が増加したため、平成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29</a:t>
          </a:r>
          <a:r>
            <a:rPr kumimoji="1" lang="ja-JP" altLang="ja-JP" sz="1200">
              <a:solidFill>
                <a:schemeClr val="dk1"/>
              </a:solidFill>
              <a:effectLst/>
              <a:latin typeface="+mn-ea"/>
              <a:ea typeface="+mn-ea"/>
              <a:cs typeface="+mn-cs"/>
            </a:rPr>
            <a:t>年度の期間における「中期財政フレーム」において目標とした公債依存度</a:t>
          </a:r>
          <a:r>
            <a:rPr kumimoji="1" lang="en-US" altLang="ja-JP" sz="1200">
              <a:solidFill>
                <a:schemeClr val="dk1"/>
              </a:solidFill>
              <a:effectLst/>
              <a:latin typeface="+mn-ea"/>
              <a:ea typeface="+mn-ea"/>
              <a:cs typeface="+mn-cs"/>
            </a:rPr>
            <a:t>14</a:t>
          </a:r>
          <a:r>
            <a:rPr kumimoji="1" lang="ja-JP" altLang="ja-JP" sz="1200">
              <a:solidFill>
                <a:schemeClr val="dk1"/>
              </a:solidFill>
              <a:effectLst/>
              <a:latin typeface="+mn-ea"/>
              <a:ea typeface="+mn-ea"/>
              <a:cs typeface="+mn-cs"/>
            </a:rPr>
            <a:t>％以内の達成が困難になった。</a:t>
          </a:r>
          <a:endParaRPr lang="ja-JP" altLang="ja-JP" sz="1200">
            <a:effectLst/>
            <a:latin typeface="+mn-ea"/>
            <a:ea typeface="+mn-ea"/>
          </a:endParaRPr>
        </a:p>
        <a:p>
          <a:r>
            <a:rPr kumimoji="1" lang="ja-JP" altLang="ja-JP" sz="1200">
              <a:solidFill>
                <a:schemeClr val="dk1"/>
              </a:solidFill>
              <a:effectLst/>
              <a:latin typeface="+mn-ea"/>
              <a:ea typeface="+mn-ea"/>
              <a:cs typeface="+mn-cs"/>
            </a:rPr>
            <a:t>　今後は、公共施設マネジメントに取り組むとともに、緊急度や住民サービスのニーズなどから総合的に判断し事業選択を行うことで、市債借入の抑制に努め、財政の硬直化の解消を図る。</a:t>
          </a:r>
          <a:endParaRPr lang="ja-JP" altLang="ja-JP" sz="12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122555</xdr:rowOff>
    </xdr:from>
    <xdr:to>
      <xdr:col>24</xdr:col>
      <xdr:colOff>558800</xdr:colOff>
      <xdr:row>37</xdr:row>
      <xdr:rowOff>138642</xdr:rowOff>
    </xdr:to>
    <xdr:cxnSp macro="">
      <xdr:nvCxnSpPr>
        <xdr:cNvPr id="381" name="直線コネクタ 380"/>
        <xdr:cNvCxnSpPr/>
      </xdr:nvCxnSpPr>
      <xdr:spPr>
        <a:xfrm flipV="1">
          <a:off x="16179800" y="646620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138642</xdr:rowOff>
    </xdr:from>
    <xdr:to>
      <xdr:col>23</xdr:col>
      <xdr:colOff>406400</xdr:colOff>
      <xdr:row>37</xdr:row>
      <xdr:rowOff>146685</xdr:rowOff>
    </xdr:to>
    <xdr:cxnSp macro="">
      <xdr:nvCxnSpPr>
        <xdr:cNvPr id="384" name="直線コネクタ 383"/>
        <xdr:cNvCxnSpPr/>
      </xdr:nvCxnSpPr>
      <xdr:spPr>
        <a:xfrm flipV="1">
          <a:off x="15290800" y="648229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146685</xdr:rowOff>
    </xdr:from>
    <xdr:to>
      <xdr:col>22</xdr:col>
      <xdr:colOff>203200</xdr:colOff>
      <xdr:row>37</xdr:row>
      <xdr:rowOff>156739</xdr:rowOff>
    </xdr:to>
    <xdr:cxnSp macro="">
      <xdr:nvCxnSpPr>
        <xdr:cNvPr id="387" name="直線コネクタ 386"/>
        <xdr:cNvCxnSpPr/>
      </xdr:nvCxnSpPr>
      <xdr:spPr>
        <a:xfrm flipV="1">
          <a:off x="14401800" y="649033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156739</xdr:rowOff>
    </xdr:from>
    <xdr:to>
      <xdr:col>21</xdr:col>
      <xdr:colOff>0</xdr:colOff>
      <xdr:row>37</xdr:row>
      <xdr:rowOff>168804</xdr:rowOff>
    </xdr:to>
    <xdr:cxnSp macro="">
      <xdr:nvCxnSpPr>
        <xdr:cNvPr id="390" name="直線コネクタ 389"/>
        <xdr:cNvCxnSpPr/>
      </xdr:nvCxnSpPr>
      <xdr:spPr>
        <a:xfrm flipV="1">
          <a:off x="13512800" y="650038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71755</xdr:rowOff>
    </xdr:from>
    <xdr:to>
      <xdr:col>24</xdr:col>
      <xdr:colOff>609600</xdr:colOff>
      <xdr:row>38</xdr:row>
      <xdr:rowOff>1905</xdr:rowOff>
    </xdr:to>
    <xdr:sp macro="" textlink="">
      <xdr:nvSpPr>
        <xdr:cNvPr id="400" name="円/楕円 399"/>
        <xdr:cNvSpPr/>
      </xdr:nvSpPr>
      <xdr:spPr>
        <a:xfrm>
          <a:off x="169672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43832</xdr:rowOff>
    </xdr:from>
    <xdr:ext cx="762000" cy="259045"/>
    <xdr:sp macro="" textlink="">
      <xdr:nvSpPr>
        <xdr:cNvPr id="401" name="公債費負担の状況該当値テキスト"/>
        <xdr:cNvSpPr txBox="1"/>
      </xdr:nvSpPr>
      <xdr:spPr>
        <a:xfrm>
          <a:off x="17106900" y="638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87842</xdr:rowOff>
    </xdr:from>
    <xdr:to>
      <xdr:col>23</xdr:col>
      <xdr:colOff>457200</xdr:colOff>
      <xdr:row>38</xdr:row>
      <xdr:rowOff>17991</xdr:rowOff>
    </xdr:to>
    <xdr:sp macro="" textlink="">
      <xdr:nvSpPr>
        <xdr:cNvPr id="402" name="円/楕円 401"/>
        <xdr:cNvSpPr/>
      </xdr:nvSpPr>
      <xdr:spPr>
        <a:xfrm>
          <a:off x="16129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2769</xdr:rowOff>
    </xdr:from>
    <xdr:ext cx="736600" cy="259045"/>
    <xdr:sp macro="" textlink="">
      <xdr:nvSpPr>
        <xdr:cNvPr id="403" name="テキスト ボックス 402"/>
        <xdr:cNvSpPr txBox="1"/>
      </xdr:nvSpPr>
      <xdr:spPr>
        <a:xfrm>
          <a:off x="15798800" y="6517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95885</xdr:rowOff>
    </xdr:from>
    <xdr:to>
      <xdr:col>22</xdr:col>
      <xdr:colOff>254000</xdr:colOff>
      <xdr:row>38</xdr:row>
      <xdr:rowOff>26035</xdr:rowOff>
    </xdr:to>
    <xdr:sp macro="" textlink="">
      <xdr:nvSpPr>
        <xdr:cNvPr id="404" name="円/楕円 403"/>
        <xdr:cNvSpPr/>
      </xdr:nvSpPr>
      <xdr:spPr>
        <a:xfrm>
          <a:off x="15240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10812</xdr:rowOff>
    </xdr:from>
    <xdr:ext cx="762000" cy="259045"/>
    <xdr:sp macro="" textlink="">
      <xdr:nvSpPr>
        <xdr:cNvPr id="405" name="テキスト ボックス 404"/>
        <xdr:cNvSpPr txBox="1"/>
      </xdr:nvSpPr>
      <xdr:spPr>
        <a:xfrm>
          <a:off x="14909800" y="65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105939</xdr:rowOff>
    </xdr:from>
    <xdr:to>
      <xdr:col>21</xdr:col>
      <xdr:colOff>50800</xdr:colOff>
      <xdr:row>38</xdr:row>
      <xdr:rowOff>36089</xdr:rowOff>
    </xdr:to>
    <xdr:sp macro="" textlink="">
      <xdr:nvSpPr>
        <xdr:cNvPr id="406" name="円/楕円 405"/>
        <xdr:cNvSpPr/>
      </xdr:nvSpPr>
      <xdr:spPr>
        <a:xfrm>
          <a:off x="14351000" y="644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20866</xdr:rowOff>
    </xdr:from>
    <xdr:ext cx="762000" cy="259045"/>
    <xdr:sp macro="" textlink="">
      <xdr:nvSpPr>
        <xdr:cNvPr id="407" name="テキスト ボックス 406"/>
        <xdr:cNvSpPr txBox="1"/>
      </xdr:nvSpPr>
      <xdr:spPr>
        <a:xfrm>
          <a:off x="14020800" y="653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118004</xdr:rowOff>
    </xdr:from>
    <xdr:to>
      <xdr:col>19</xdr:col>
      <xdr:colOff>533400</xdr:colOff>
      <xdr:row>38</xdr:row>
      <xdr:rowOff>48154</xdr:rowOff>
    </xdr:to>
    <xdr:sp macro="" textlink="">
      <xdr:nvSpPr>
        <xdr:cNvPr id="408" name="円/楕円 407"/>
        <xdr:cNvSpPr/>
      </xdr:nvSpPr>
      <xdr:spPr>
        <a:xfrm>
          <a:off x="13462000" y="64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32931</xdr:rowOff>
    </xdr:from>
    <xdr:ext cx="762000" cy="259045"/>
    <xdr:sp macro="" textlink="">
      <xdr:nvSpPr>
        <xdr:cNvPr id="409" name="テキスト ボックス 408"/>
        <xdr:cNvSpPr txBox="1"/>
      </xdr:nvSpPr>
      <xdr:spPr>
        <a:xfrm>
          <a:off x="13131800" y="654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本市は、広大な行政面積と過去２度の合併を実施した経過から集落が点在しており、各地区における公共施設、インフラ整備を実施してきたことから地方債残高が多い状況</a:t>
          </a:r>
          <a:r>
            <a:rPr kumimoji="1" lang="ja-JP" altLang="ja-JP" sz="1200">
              <a:solidFill>
                <a:schemeClr val="dk1"/>
              </a:solidFill>
              <a:effectLst/>
              <a:latin typeface="+mn-ea"/>
              <a:ea typeface="+mn-ea"/>
              <a:cs typeface="+mn-cs"/>
            </a:rPr>
            <a:t>にあり、類似団体平均と比べ大きく上回っている状況である。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ja-JP" altLang="ja-JP" sz="1200">
              <a:solidFill>
                <a:schemeClr val="dk1"/>
              </a:solidFill>
              <a:effectLst/>
              <a:latin typeface="+mn-lt"/>
              <a:ea typeface="+mn-ea"/>
              <a:cs typeface="+mn-cs"/>
            </a:rPr>
            <a:t>今後は、庁舎整備事業など大型事業</a:t>
          </a:r>
          <a:r>
            <a:rPr kumimoji="1" lang="ja-JP" altLang="en-US" sz="1200">
              <a:solidFill>
                <a:schemeClr val="dk1"/>
              </a:solidFill>
              <a:effectLst/>
              <a:latin typeface="+mn-lt"/>
              <a:ea typeface="+mn-ea"/>
              <a:cs typeface="+mn-cs"/>
            </a:rPr>
            <a:t>により</a:t>
          </a:r>
          <a:r>
            <a:rPr kumimoji="1" lang="ja-JP" altLang="ja-JP" sz="1200">
              <a:solidFill>
                <a:schemeClr val="dk1"/>
              </a:solidFill>
              <a:effectLst/>
              <a:latin typeface="+mn-lt"/>
              <a:ea typeface="+mn-ea"/>
              <a:cs typeface="+mn-cs"/>
            </a:rPr>
            <a:t>起債残高が増加する見込みであることから、「士別市財政運営の方針」に則った財政運営と方針を補完すべく策定した「中期財政フレーム」の着実な実施により、財政の健全化に努める。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37516</xdr:rowOff>
    </xdr:from>
    <xdr:to>
      <xdr:col>24</xdr:col>
      <xdr:colOff>558800</xdr:colOff>
      <xdr:row>16</xdr:row>
      <xdr:rowOff>43548</xdr:rowOff>
    </xdr:to>
    <xdr:cxnSp macro="">
      <xdr:nvCxnSpPr>
        <xdr:cNvPr id="441" name="直線コネクタ 440"/>
        <xdr:cNvCxnSpPr/>
      </xdr:nvCxnSpPr>
      <xdr:spPr>
        <a:xfrm flipV="1">
          <a:off x="16179800" y="278071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34138</xdr:rowOff>
    </xdr:from>
    <xdr:to>
      <xdr:col>23</xdr:col>
      <xdr:colOff>406400</xdr:colOff>
      <xdr:row>16</xdr:row>
      <xdr:rowOff>43548</xdr:rowOff>
    </xdr:to>
    <xdr:cxnSp macro="">
      <xdr:nvCxnSpPr>
        <xdr:cNvPr id="444" name="直線コネクタ 443"/>
        <xdr:cNvCxnSpPr/>
      </xdr:nvCxnSpPr>
      <xdr:spPr>
        <a:xfrm>
          <a:off x="15290800" y="2777338"/>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34138</xdr:rowOff>
    </xdr:from>
    <xdr:to>
      <xdr:col>22</xdr:col>
      <xdr:colOff>203200</xdr:colOff>
      <xdr:row>16</xdr:row>
      <xdr:rowOff>62611</xdr:rowOff>
    </xdr:to>
    <xdr:cxnSp macro="">
      <xdr:nvCxnSpPr>
        <xdr:cNvPr id="447" name="直線コネクタ 446"/>
        <xdr:cNvCxnSpPr/>
      </xdr:nvCxnSpPr>
      <xdr:spPr>
        <a:xfrm flipV="1">
          <a:off x="14401800" y="2777338"/>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62611</xdr:rowOff>
    </xdr:from>
    <xdr:to>
      <xdr:col>21</xdr:col>
      <xdr:colOff>0</xdr:colOff>
      <xdr:row>16</xdr:row>
      <xdr:rowOff>87465</xdr:rowOff>
    </xdr:to>
    <xdr:cxnSp macro="">
      <xdr:nvCxnSpPr>
        <xdr:cNvPr id="450" name="直線コネクタ 449"/>
        <xdr:cNvCxnSpPr/>
      </xdr:nvCxnSpPr>
      <xdr:spPr>
        <a:xfrm flipV="1">
          <a:off x="13512800" y="2805811"/>
          <a:ext cx="8890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158166</xdr:rowOff>
    </xdr:from>
    <xdr:to>
      <xdr:col>24</xdr:col>
      <xdr:colOff>609600</xdr:colOff>
      <xdr:row>16</xdr:row>
      <xdr:rowOff>88316</xdr:rowOff>
    </xdr:to>
    <xdr:sp macro="" textlink="">
      <xdr:nvSpPr>
        <xdr:cNvPr id="460" name="円/楕円 459"/>
        <xdr:cNvSpPr/>
      </xdr:nvSpPr>
      <xdr:spPr>
        <a:xfrm>
          <a:off x="16967200" y="27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130243</xdr:rowOff>
    </xdr:from>
    <xdr:ext cx="762000" cy="259045"/>
    <xdr:sp macro="" textlink="">
      <xdr:nvSpPr>
        <xdr:cNvPr id="461" name="将来負担の状況該当値テキスト"/>
        <xdr:cNvSpPr txBox="1"/>
      </xdr:nvSpPr>
      <xdr:spPr>
        <a:xfrm>
          <a:off x="17106900" y="27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164198</xdr:rowOff>
    </xdr:from>
    <xdr:to>
      <xdr:col>23</xdr:col>
      <xdr:colOff>457200</xdr:colOff>
      <xdr:row>16</xdr:row>
      <xdr:rowOff>94348</xdr:rowOff>
    </xdr:to>
    <xdr:sp macro="" textlink="">
      <xdr:nvSpPr>
        <xdr:cNvPr id="462" name="円/楕円 461"/>
        <xdr:cNvSpPr/>
      </xdr:nvSpPr>
      <xdr:spPr>
        <a:xfrm>
          <a:off x="16129000" y="273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79125</xdr:rowOff>
    </xdr:from>
    <xdr:ext cx="736600" cy="259045"/>
    <xdr:sp macro="" textlink="">
      <xdr:nvSpPr>
        <xdr:cNvPr id="463" name="テキスト ボックス 462"/>
        <xdr:cNvSpPr txBox="1"/>
      </xdr:nvSpPr>
      <xdr:spPr>
        <a:xfrm>
          <a:off x="15798800" y="2822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154788</xdr:rowOff>
    </xdr:from>
    <xdr:to>
      <xdr:col>22</xdr:col>
      <xdr:colOff>254000</xdr:colOff>
      <xdr:row>16</xdr:row>
      <xdr:rowOff>84938</xdr:rowOff>
    </xdr:to>
    <xdr:sp macro="" textlink="">
      <xdr:nvSpPr>
        <xdr:cNvPr id="464" name="円/楕円 463"/>
        <xdr:cNvSpPr/>
      </xdr:nvSpPr>
      <xdr:spPr>
        <a:xfrm>
          <a:off x="15240000" y="272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69715</xdr:rowOff>
    </xdr:from>
    <xdr:ext cx="762000" cy="259045"/>
    <xdr:sp macro="" textlink="">
      <xdr:nvSpPr>
        <xdr:cNvPr id="465" name="テキスト ボックス 464"/>
        <xdr:cNvSpPr txBox="1"/>
      </xdr:nvSpPr>
      <xdr:spPr>
        <a:xfrm>
          <a:off x="14909800" y="281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11811</xdr:rowOff>
    </xdr:from>
    <xdr:to>
      <xdr:col>21</xdr:col>
      <xdr:colOff>50800</xdr:colOff>
      <xdr:row>16</xdr:row>
      <xdr:rowOff>113411</xdr:rowOff>
    </xdr:to>
    <xdr:sp macro="" textlink="">
      <xdr:nvSpPr>
        <xdr:cNvPr id="466" name="円/楕円 465"/>
        <xdr:cNvSpPr/>
      </xdr:nvSpPr>
      <xdr:spPr>
        <a:xfrm>
          <a:off x="14351000" y="275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98188</xdr:rowOff>
    </xdr:from>
    <xdr:ext cx="762000" cy="259045"/>
    <xdr:sp macro="" textlink="">
      <xdr:nvSpPr>
        <xdr:cNvPr id="467" name="テキスト ボックス 466"/>
        <xdr:cNvSpPr txBox="1"/>
      </xdr:nvSpPr>
      <xdr:spPr>
        <a:xfrm>
          <a:off x="14020800" y="284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36665</xdr:rowOff>
    </xdr:from>
    <xdr:to>
      <xdr:col>19</xdr:col>
      <xdr:colOff>533400</xdr:colOff>
      <xdr:row>16</xdr:row>
      <xdr:rowOff>138265</xdr:rowOff>
    </xdr:to>
    <xdr:sp macro="" textlink="">
      <xdr:nvSpPr>
        <xdr:cNvPr id="468" name="円/楕円 467"/>
        <xdr:cNvSpPr/>
      </xdr:nvSpPr>
      <xdr:spPr>
        <a:xfrm>
          <a:off x="13462000" y="277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123042</xdr:rowOff>
    </xdr:from>
    <xdr:ext cx="762000" cy="259045"/>
    <xdr:sp macro="" textlink="">
      <xdr:nvSpPr>
        <xdr:cNvPr id="469" name="テキスト ボックス 468"/>
        <xdr:cNvSpPr txBox="1"/>
      </xdr:nvSpPr>
      <xdr:spPr>
        <a:xfrm>
          <a:off x="13131800" y="286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北海道士別市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20,216
20,166
1,119.22
18,973,656
18,555,273
337,828
10,067,388
24,224,077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136.6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類似団体平均と比較すると、人件費に係る経常収支比率は低くなっている</a:t>
          </a:r>
          <a:r>
            <a:rPr lang="ja-JP" altLang="en-US" sz="1200">
              <a:solidFill>
                <a:schemeClr val="dk1"/>
              </a:solidFill>
              <a:effectLst/>
              <a:latin typeface="+mn-lt"/>
              <a:ea typeface="+mn-ea"/>
              <a:cs typeface="+mn-cs"/>
            </a:rPr>
            <a:t>。</a:t>
          </a:r>
          <a:endParaRPr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本市は行政面積が広く、過去２度合併を行っていることから集落が点在しており、防災対策などの行政サービスが低下しないような職員体制を</a:t>
          </a:r>
          <a:r>
            <a:rPr kumimoji="1" lang="ja-JP" altLang="en-US" sz="1200">
              <a:solidFill>
                <a:schemeClr val="dk1"/>
              </a:solidFill>
              <a:effectLst/>
              <a:latin typeface="+mn-lt"/>
              <a:ea typeface="+mn-ea"/>
              <a:cs typeface="+mn-cs"/>
            </a:rPr>
            <a:t>図り、</a:t>
          </a:r>
          <a:r>
            <a:rPr kumimoji="1" lang="ja-JP" altLang="ja-JP" sz="1200">
              <a:solidFill>
                <a:schemeClr val="dk1"/>
              </a:solidFill>
              <a:effectLst/>
              <a:latin typeface="+mn-lt"/>
              <a:ea typeface="+mn-ea"/>
              <a:cs typeface="+mn-cs"/>
            </a:rPr>
            <a:t>今後においても引き続き、「士別市定員適正化計画」に基づく人員配置、組織機構の見直しを図る。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77470</xdr:rowOff>
    </xdr:from>
    <xdr:to>
      <xdr:col>7</xdr:col>
      <xdr:colOff>15875</xdr:colOff>
      <xdr:row>35</xdr:row>
      <xdr:rowOff>77470</xdr:rowOff>
    </xdr:to>
    <xdr:cxnSp macro="">
      <xdr:nvCxnSpPr>
        <xdr:cNvPr id="66" name="直線コネクタ 65"/>
        <xdr:cNvCxnSpPr/>
      </xdr:nvCxnSpPr>
      <xdr:spPr>
        <a:xfrm>
          <a:off x="3987800" y="6078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54610</xdr:rowOff>
    </xdr:from>
    <xdr:to>
      <xdr:col>5</xdr:col>
      <xdr:colOff>549275</xdr:colOff>
      <xdr:row>35</xdr:row>
      <xdr:rowOff>77470</xdr:rowOff>
    </xdr:to>
    <xdr:cxnSp macro="">
      <xdr:nvCxnSpPr>
        <xdr:cNvPr id="69" name="直線コネクタ 68"/>
        <xdr:cNvCxnSpPr/>
      </xdr:nvCxnSpPr>
      <xdr:spPr>
        <a:xfrm>
          <a:off x="3098800" y="605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54610</xdr:rowOff>
    </xdr:from>
    <xdr:to>
      <xdr:col>4</xdr:col>
      <xdr:colOff>346075</xdr:colOff>
      <xdr:row>35</xdr:row>
      <xdr:rowOff>92710</xdr:rowOff>
    </xdr:to>
    <xdr:cxnSp macro="">
      <xdr:nvCxnSpPr>
        <xdr:cNvPr id="72" name="直線コネクタ 71"/>
        <xdr:cNvCxnSpPr/>
      </xdr:nvCxnSpPr>
      <xdr:spPr>
        <a:xfrm flipV="1">
          <a:off x="2209800" y="6055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92710</xdr:rowOff>
    </xdr:from>
    <xdr:to>
      <xdr:col>3</xdr:col>
      <xdr:colOff>142875</xdr:colOff>
      <xdr:row>36</xdr:row>
      <xdr:rowOff>50800</xdr:rowOff>
    </xdr:to>
    <xdr:cxnSp macro="">
      <xdr:nvCxnSpPr>
        <xdr:cNvPr id="75" name="直線コネクタ 74"/>
        <xdr:cNvCxnSpPr/>
      </xdr:nvCxnSpPr>
      <xdr:spPr>
        <a:xfrm flipV="1">
          <a:off x="1320800" y="6093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26670</xdr:rowOff>
    </xdr:from>
    <xdr:to>
      <xdr:col>7</xdr:col>
      <xdr:colOff>66675</xdr:colOff>
      <xdr:row>35</xdr:row>
      <xdr:rowOff>128270</xdr:rowOff>
    </xdr:to>
    <xdr:sp macro="" textlink="">
      <xdr:nvSpPr>
        <xdr:cNvPr id="85" name="円/楕円 84"/>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43197</xdr:rowOff>
    </xdr:from>
    <xdr:ext cx="762000" cy="259045"/>
    <xdr:sp macro="" textlink="">
      <xdr:nvSpPr>
        <xdr:cNvPr id="86"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26670</xdr:rowOff>
    </xdr:from>
    <xdr:to>
      <xdr:col>5</xdr:col>
      <xdr:colOff>600075</xdr:colOff>
      <xdr:row>35</xdr:row>
      <xdr:rowOff>128270</xdr:rowOff>
    </xdr:to>
    <xdr:sp macro="" textlink="">
      <xdr:nvSpPr>
        <xdr:cNvPr id="87" name="円/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3810</xdr:rowOff>
    </xdr:from>
    <xdr:to>
      <xdr:col>4</xdr:col>
      <xdr:colOff>396875</xdr:colOff>
      <xdr:row>35</xdr:row>
      <xdr:rowOff>105410</xdr:rowOff>
    </xdr:to>
    <xdr:sp macro="" textlink="">
      <xdr:nvSpPr>
        <xdr:cNvPr id="89" name="円/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115587</xdr:rowOff>
    </xdr:from>
    <xdr:ext cx="762000" cy="259045"/>
    <xdr:sp macro="" textlink="">
      <xdr:nvSpPr>
        <xdr:cNvPr id="90" name="テキスト ボックス 89"/>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41910</xdr:rowOff>
    </xdr:from>
    <xdr:to>
      <xdr:col>3</xdr:col>
      <xdr:colOff>193675</xdr:colOff>
      <xdr:row>35</xdr:row>
      <xdr:rowOff>143510</xdr:rowOff>
    </xdr:to>
    <xdr:sp macro="" textlink="">
      <xdr:nvSpPr>
        <xdr:cNvPr id="91" name="円/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153687</xdr:rowOff>
    </xdr:from>
    <xdr:ext cx="762000" cy="259045"/>
    <xdr:sp macro="" textlink="">
      <xdr:nvSpPr>
        <xdr:cNvPr id="92" name="テキスト ボックス 91"/>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93" name="円/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物件費に係る経常収支比率が高くなっているのは、市民サービス水準の向上、運営の効率化、各種経費の節減を着実に実施するため、「指定管理者制度」の積極的な導入</a:t>
          </a:r>
          <a:r>
            <a:rPr kumimoji="1" lang="ja-JP" altLang="en-US" sz="1200">
              <a:solidFill>
                <a:schemeClr val="dk1"/>
              </a:solidFill>
              <a:effectLst/>
              <a:latin typeface="+mn-ea"/>
              <a:ea typeface="+mn-ea"/>
              <a:cs typeface="+mn-cs"/>
            </a:rPr>
            <a:t>や</a:t>
          </a:r>
          <a:r>
            <a:rPr kumimoji="1" lang="ja-JP" altLang="ja-JP" sz="1200">
              <a:solidFill>
                <a:schemeClr val="dk1"/>
              </a:solidFill>
              <a:effectLst/>
              <a:latin typeface="+mn-ea"/>
              <a:ea typeface="+mn-ea"/>
              <a:cs typeface="+mn-cs"/>
            </a:rPr>
            <a:t>「民間委託」等による民間活力の活用を推進した結果、委託料（物件費）の支出が増えていることが要因として</a:t>
          </a:r>
          <a:r>
            <a:rPr kumimoji="1" lang="ja-JP" altLang="en-US" sz="1200">
              <a:solidFill>
                <a:schemeClr val="dk1"/>
              </a:solidFill>
              <a:effectLst/>
              <a:latin typeface="+mn-ea"/>
              <a:ea typeface="+mn-ea"/>
              <a:cs typeface="+mn-cs"/>
            </a:rPr>
            <a:t>挙げられる</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　 今後は、公共施設マネジメント</a:t>
          </a:r>
          <a:r>
            <a:rPr kumimoji="1" lang="ja-JP" altLang="en-US" sz="1200">
              <a:solidFill>
                <a:schemeClr val="dk1"/>
              </a:solidFill>
              <a:effectLst/>
              <a:latin typeface="+mn-ea"/>
              <a:ea typeface="+mn-ea"/>
              <a:cs typeface="+mn-cs"/>
            </a:rPr>
            <a:t>計画のもと</a:t>
          </a:r>
          <a:r>
            <a:rPr kumimoji="1" lang="ja-JP" altLang="ja-JP" sz="1200">
              <a:solidFill>
                <a:schemeClr val="dk1"/>
              </a:solidFill>
              <a:effectLst/>
              <a:latin typeface="+mn-ea"/>
              <a:ea typeface="+mn-ea"/>
              <a:cs typeface="+mn-cs"/>
            </a:rPr>
            <a:t>、公共施設の必要性</a:t>
          </a:r>
          <a:r>
            <a:rPr kumimoji="1" lang="ja-JP" altLang="en-US" sz="1200">
              <a:solidFill>
                <a:schemeClr val="dk1"/>
              </a:solidFill>
              <a:effectLst/>
              <a:latin typeface="+mn-ea"/>
              <a:ea typeface="+mn-ea"/>
              <a:cs typeface="+mn-cs"/>
            </a:rPr>
            <a:t>や</a:t>
          </a:r>
          <a:r>
            <a:rPr kumimoji="1" lang="ja-JP" altLang="ja-JP" sz="1200">
              <a:solidFill>
                <a:schemeClr val="dk1"/>
              </a:solidFill>
              <a:effectLst/>
              <a:latin typeface="+mn-ea"/>
              <a:ea typeface="+mn-ea"/>
              <a:cs typeface="+mn-cs"/>
            </a:rPr>
            <a:t>規模など</a:t>
          </a:r>
          <a:r>
            <a:rPr kumimoji="1" lang="ja-JP" altLang="en-US" sz="1200">
              <a:solidFill>
                <a:schemeClr val="dk1"/>
              </a:solidFill>
              <a:effectLst/>
              <a:latin typeface="+mn-ea"/>
              <a:ea typeface="+mn-ea"/>
              <a:cs typeface="+mn-cs"/>
            </a:rPr>
            <a:t>の</a:t>
          </a:r>
          <a:r>
            <a:rPr kumimoji="1" lang="ja-JP" altLang="ja-JP" sz="1200">
              <a:solidFill>
                <a:schemeClr val="dk1"/>
              </a:solidFill>
              <a:effectLst/>
              <a:latin typeface="+mn-ea"/>
              <a:ea typeface="+mn-ea"/>
              <a:cs typeface="+mn-cs"/>
            </a:rPr>
            <a:t>検証を行い、効率的な市政運営に努める。</a:t>
          </a:r>
          <a:endParaRPr lang="ja-JP" altLang="ja-JP" sz="12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127000</xdr:rowOff>
    </xdr:from>
    <xdr:to>
      <xdr:col>24</xdr:col>
      <xdr:colOff>31750</xdr:colOff>
      <xdr:row>18</xdr:row>
      <xdr:rowOff>148771</xdr:rowOff>
    </xdr:to>
    <xdr:cxnSp macro="">
      <xdr:nvCxnSpPr>
        <xdr:cNvPr id="129" name="直線コネクタ 128"/>
        <xdr:cNvCxnSpPr/>
      </xdr:nvCxnSpPr>
      <xdr:spPr>
        <a:xfrm>
          <a:off x="15671800" y="32131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146050</xdr:rowOff>
    </xdr:from>
    <xdr:to>
      <xdr:col>22</xdr:col>
      <xdr:colOff>565150</xdr:colOff>
      <xdr:row>18</xdr:row>
      <xdr:rowOff>127000</xdr:rowOff>
    </xdr:to>
    <xdr:cxnSp macro="">
      <xdr:nvCxnSpPr>
        <xdr:cNvPr id="132" name="直線コネクタ 131"/>
        <xdr:cNvCxnSpPr/>
      </xdr:nvCxnSpPr>
      <xdr:spPr>
        <a:xfrm>
          <a:off x="14782800" y="3060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80736</xdr:rowOff>
    </xdr:from>
    <xdr:to>
      <xdr:col>21</xdr:col>
      <xdr:colOff>361950</xdr:colOff>
      <xdr:row>17</xdr:row>
      <xdr:rowOff>146050</xdr:rowOff>
    </xdr:to>
    <xdr:cxnSp macro="">
      <xdr:nvCxnSpPr>
        <xdr:cNvPr id="135" name="直線コネクタ 134"/>
        <xdr:cNvCxnSpPr/>
      </xdr:nvCxnSpPr>
      <xdr:spPr>
        <a:xfrm>
          <a:off x="13893800" y="2995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80736</xdr:rowOff>
    </xdr:from>
    <xdr:to>
      <xdr:col>20</xdr:col>
      <xdr:colOff>158750</xdr:colOff>
      <xdr:row>18</xdr:row>
      <xdr:rowOff>18143</xdr:rowOff>
    </xdr:to>
    <xdr:cxnSp macro="">
      <xdr:nvCxnSpPr>
        <xdr:cNvPr id="138" name="直線コネクタ 137"/>
        <xdr:cNvCxnSpPr/>
      </xdr:nvCxnSpPr>
      <xdr:spPr>
        <a:xfrm flipV="1">
          <a:off x="13004800" y="29953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97971</xdr:rowOff>
    </xdr:from>
    <xdr:to>
      <xdr:col>24</xdr:col>
      <xdr:colOff>82550</xdr:colOff>
      <xdr:row>19</xdr:row>
      <xdr:rowOff>28122</xdr:rowOff>
    </xdr:to>
    <xdr:sp macro="" textlink="">
      <xdr:nvSpPr>
        <xdr:cNvPr id="148" name="円/楕円 147"/>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70048</xdr:rowOff>
    </xdr:from>
    <xdr:ext cx="762000" cy="259045"/>
    <xdr:sp macro="" textlink="">
      <xdr:nvSpPr>
        <xdr:cNvPr id="149" name="物件費該当値テキスト"/>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76200</xdr:rowOff>
    </xdr:from>
    <xdr:to>
      <xdr:col>22</xdr:col>
      <xdr:colOff>615950</xdr:colOff>
      <xdr:row>19</xdr:row>
      <xdr:rowOff>6350</xdr:rowOff>
    </xdr:to>
    <xdr:sp macro="" textlink="">
      <xdr:nvSpPr>
        <xdr:cNvPr id="150" name="円/楕円 149"/>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162577</xdr:rowOff>
    </xdr:from>
    <xdr:ext cx="736600" cy="259045"/>
    <xdr:sp macro="" textlink="">
      <xdr:nvSpPr>
        <xdr:cNvPr id="151" name="テキスト ボックス 150"/>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52" name="円/楕円 151"/>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10177</xdr:rowOff>
    </xdr:from>
    <xdr:ext cx="762000" cy="259045"/>
    <xdr:sp macro="" textlink="">
      <xdr:nvSpPr>
        <xdr:cNvPr id="153" name="テキスト ボックス 152"/>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29936</xdr:rowOff>
    </xdr:from>
    <xdr:to>
      <xdr:col>20</xdr:col>
      <xdr:colOff>209550</xdr:colOff>
      <xdr:row>17</xdr:row>
      <xdr:rowOff>131536</xdr:rowOff>
    </xdr:to>
    <xdr:sp macro="" textlink="">
      <xdr:nvSpPr>
        <xdr:cNvPr id="154" name="円/楕円 153"/>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116313</xdr:rowOff>
    </xdr:from>
    <xdr:ext cx="762000" cy="259045"/>
    <xdr:sp macro="" textlink="">
      <xdr:nvSpPr>
        <xdr:cNvPr id="155" name="テキスト ボックス 154"/>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138793</xdr:rowOff>
    </xdr:from>
    <xdr:to>
      <xdr:col>19</xdr:col>
      <xdr:colOff>6350</xdr:colOff>
      <xdr:row>18</xdr:row>
      <xdr:rowOff>68943</xdr:rowOff>
    </xdr:to>
    <xdr:sp macro="" textlink="">
      <xdr:nvSpPr>
        <xdr:cNvPr id="156" name="円/楕円 155"/>
        <xdr:cNvSpPr/>
      </xdr:nvSpPr>
      <xdr:spPr>
        <a:xfrm>
          <a:off x="12954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53720</xdr:rowOff>
    </xdr:from>
    <xdr:ext cx="762000" cy="259045"/>
    <xdr:sp macro="" textlink="">
      <xdr:nvSpPr>
        <xdr:cNvPr id="157" name="テキスト ボックス 156"/>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扶助費に係る経常収支比率は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類似団体平均と比較すると低くなって</a:t>
          </a:r>
          <a:r>
            <a:rPr kumimoji="1" lang="ja-JP" altLang="en-US" sz="1200">
              <a:solidFill>
                <a:schemeClr val="dk1"/>
              </a:solidFill>
              <a:effectLst/>
              <a:latin typeface="+mn-lt"/>
              <a:ea typeface="+mn-ea"/>
              <a:cs typeface="+mn-cs"/>
            </a:rPr>
            <a:t>おり、要因としては、人口減少に伴う対象者の減少や生活保護世帯が減少していることが挙げられる。</a:t>
          </a:r>
          <a:endParaRPr lang="ja-JP" altLang="ja-JP" sz="16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12700</xdr:rowOff>
    </xdr:to>
    <xdr:cxnSp macro="">
      <xdr:nvCxnSpPr>
        <xdr:cNvPr id="190" name="直線コネクタ 189"/>
        <xdr:cNvCxnSpPr/>
      </xdr:nvCxnSpPr>
      <xdr:spPr>
        <a:xfrm flipV="1">
          <a:off x="3987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57150</xdr:rowOff>
    </xdr:from>
    <xdr:to>
      <xdr:col>5</xdr:col>
      <xdr:colOff>549275</xdr:colOff>
      <xdr:row>56</xdr:row>
      <xdr:rowOff>12700</xdr:rowOff>
    </xdr:to>
    <xdr:cxnSp macro="">
      <xdr:nvCxnSpPr>
        <xdr:cNvPr id="193" name="直線コネクタ 192"/>
        <xdr:cNvCxnSpPr/>
      </xdr:nvCxnSpPr>
      <xdr:spPr>
        <a:xfrm>
          <a:off x="3098800" y="9486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57150</xdr:rowOff>
    </xdr:from>
    <xdr:to>
      <xdr:col>4</xdr:col>
      <xdr:colOff>346075</xdr:colOff>
      <xdr:row>55</xdr:row>
      <xdr:rowOff>69850</xdr:rowOff>
    </xdr:to>
    <xdr:cxnSp macro="">
      <xdr:nvCxnSpPr>
        <xdr:cNvPr id="196" name="直線コネクタ 195"/>
        <xdr:cNvCxnSpPr/>
      </xdr:nvCxnSpPr>
      <xdr:spPr>
        <a:xfrm flipV="1">
          <a:off x="2209800" y="948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107950</xdr:rowOff>
    </xdr:to>
    <xdr:cxnSp macro="">
      <xdr:nvCxnSpPr>
        <xdr:cNvPr id="199" name="直線コネクタ 198"/>
        <xdr:cNvCxnSpPr/>
      </xdr:nvCxnSpPr>
      <xdr:spPr>
        <a:xfrm flipV="1">
          <a:off x="1320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9" name="円/楕円 208"/>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10"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1" name="円/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6350</xdr:rowOff>
    </xdr:from>
    <xdr:to>
      <xdr:col>4</xdr:col>
      <xdr:colOff>396875</xdr:colOff>
      <xdr:row>55</xdr:row>
      <xdr:rowOff>107950</xdr:rowOff>
    </xdr:to>
    <xdr:sp macro="" textlink="">
      <xdr:nvSpPr>
        <xdr:cNvPr id="213" name="円/楕円 212"/>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118127</xdr:rowOff>
    </xdr:from>
    <xdr:ext cx="762000" cy="259045"/>
    <xdr:sp macro="" textlink="">
      <xdr:nvSpPr>
        <xdr:cNvPr id="214" name="テキスト ボックス 213"/>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5" name="円/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7" name="円/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8" name="テキスト ボックス 217"/>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類似団体平均を上回っている状況となっている要因としては、維持補修費について、</a:t>
          </a:r>
          <a:r>
            <a:rPr kumimoji="1" lang="ja-JP" altLang="ja-JP" sz="1200">
              <a:solidFill>
                <a:schemeClr val="dk1"/>
              </a:solidFill>
              <a:effectLst/>
              <a:latin typeface="+mn-ea"/>
              <a:ea typeface="+mn-ea"/>
              <a:cs typeface="+mn-cs"/>
            </a:rPr>
            <a:t>道路除排雪経費等が増加している</a:t>
          </a:r>
          <a:r>
            <a:rPr kumimoji="1" lang="ja-JP" altLang="en-US" sz="1200">
              <a:solidFill>
                <a:schemeClr val="dk1"/>
              </a:solidFill>
              <a:effectLst/>
              <a:latin typeface="+mn-ea"/>
              <a:ea typeface="+mn-ea"/>
              <a:cs typeface="+mn-cs"/>
            </a:rPr>
            <a:t>ことと、公共施設の老朽化に伴う維持補修費が増加していることが挙げられる。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今後は、公共施設マネジメント計画のもと、公共施設の規模の検証と施設の長寿命化に向けた計画的な維持補修を行い、効率的な市政運営に努める。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繰出し金については、</a:t>
          </a:r>
          <a:r>
            <a:rPr kumimoji="1" lang="ja-JP" altLang="ja-JP" sz="1200">
              <a:solidFill>
                <a:schemeClr val="dk1"/>
              </a:solidFill>
              <a:effectLst/>
              <a:latin typeface="+mn-ea"/>
              <a:ea typeface="+mn-ea"/>
              <a:cs typeface="+mn-cs"/>
            </a:rPr>
            <a:t>繰出基準に基づき適正な支出に努めている。</a:t>
          </a:r>
          <a:endParaRPr lang="ja-JP" altLang="ja-JP" sz="1200">
            <a:effectLst/>
            <a:latin typeface="+mn-ea"/>
            <a:ea typeface="+mn-ea"/>
          </a:endParaRPr>
        </a:p>
        <a:p>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123190</xdr:rowOff>
    </xdr:from>
    <xdr:to>
      <xdr:col>24</xdr:col>
      <xdr:colOff>31750</xdr:colOff>
      <xdr:row>58</xdr:row>
      <xdr:rowOff>142240</xdr:rowOff>
    </xdr:to>
    <xdr:cxnSp macro="">
      <xdr:nvCxnSpPr>
        <xdr:cNvPr id="251" name="直線コネクタ 250"/>
        <xdr:cNvCxnSpPr/>
      </xdr:nvCxnSpPr>
      <xdr:spPr>
        <a:xfrm>
          <a:off x="15671800" y="989584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123190</xdr:rowOff>
    </xdr:from>
    <xdr:to>
      <xdr:col>22</xdr:col>
      <xdr:colOff>565150</xdr:colOff>
      <xdr:row>57</xdr:row>
      <xdr:rowOff>138430</xdr:rowOff>
    </xdr:to>
    <xdr:cxnSp macro="">
      <xdr:nvCxnSpPr>
        <xdr:cNvPr id="254" name="直線コネクタ 253"/>
        <xdr:cNvCxnSpPr/>
      </xdr:nvCxnSpPr>
      <xdr:spPr>
        <a:xfrm flipV="1">
          <a:off x="14782800" y="989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46990</xdr:rowOff>
    </xdr:from>
    <xdr:to>
      <xdr:col>21</xdr:col>
      <xdr:colOff>361950</xdr:colOff>
      <xdr:row>57</xdr:row>
      <xdr:rowOff>138430</xdr:rowOff>
    </xdr:to>
    <xdr:cxnSp macro="">
      <xdr:nvCxnSpPr>
        <xdr:cNvPr id="257" name="直線コネクタ 256"/>
        <xdr:cNvCxnSpPr/>
      </xdr:nvCxnSpPr>
      <xdr:spPr>
        <a:xfrm>
          <a:off x="13893800" y="9819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46990</xdr:rowOff>
    </xdr:to>
    <xdr:cxnSp macro="">
      <xdr:nvCxnSpPr>
        <xdr:cNvPr id="260" name="直線コネクタ 259"/>
        <xdr:cNvCxnSpPr/>
      </xdr:nvCxnSpPr>
      <xdr:spPr>
        <a:xfrm>
          <a:off x="13004800" y="9819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91440</xdr:rowOff>
    </xdr:from>
    <xdr:to>
      <xdr:col>24</xdr:col>
      <xdr:colOff>82550</xdr:colOff>
      <xdr:row>59</xdr:row>
      <xdr:rowOff>21590</xdr:rowOff>
    </xdr:to>
    <xdr:sp macro="" textlink="">
      <xdr:nvSpPr>
        <xdr:cNvPr id="270" name="円/楕円 269"/>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63517</xdr:rowOff>
    </xdr:from>
    <xdr:ext cx="762000" cy="259045"/>
    <xdr:sp macro="" textlink="">
      <xdr:nvSpPr>
        <xdr:cNvPr id="271" name="その他該当値テキスト"/>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72" name="円/楕円 271"/>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73" name="テキスト ボックス 272"/>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74" name="円/楕円 273"/>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2557</xdr:rowOff>
    </xdr:from>
    <xdr:ext cx="762000" cy="259045"/>
    <xdr:sp macro="" textlink="">
      <xdr:nvSpPr>
        <xdr:cNvPr id="275" name="テキスト ボックス 274"/>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6" name="円/楕円 275"/>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7" name="テキスト ボックス 276"/>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8" name="円/楕円 277"/>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9" name="テキスト ボックス 278"/>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補助費等の経常収支比率が類似団体平均を上回っているのは、主に病院事業会計への補助金が要因となっている。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病院事業会計においては、医師・看護師不足などの影響から医業収益が確保できずに収支不足額が拡大しており、</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年度から新たな経営改革プランを策定し、経営改善に取り組んでいるが、依然として厳しい経営状況にある。</a:t>
          </a:r>
          <a:endParaRPr lang="ja-JP" altLang="ja-JP" sz="1200">
            <a:effectLst/>
            <a:latin typeface="+mn-ea"/>
            <a:ea typeface="+mn-ea"/>
          </a:endParaRPr>
        </a:p>
        <a:p>
          <a:r>
            <a:rPr kumimoji="1" lang="ja-JP" altLang="ja-JP" sz="1200">
              <a:solidFill>
                <a:schemeClr val="dk1"/>
              </a:solidFill>
              <a:effectLst/>
              <a:latin typeface="+mn-ea"/>
              <a:ea typeface="+mn-ea"/>
              <a:cs typeface="+mn-cs"/>
            </a:rPr>
            <a:t>　収支不足額は、繰出基準の新たなルール化を図り補てんしており、負担のあり方の検証と、経営健全化に向けた取り組みを進める。</a:t>
          </a:r>
          <a:endParaRPr lang="ja-JP" altLang="ja-JP" sz="12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37846</xdr:rowOff>
    </xdr:to>
    <xdr:cxnSp macro="">
      <xdr:nvCxnSpPr>
        <xdr:cNvPr id="309" name="直線コネクタ 308"/>
        <xdr:cNvCxnSpPr/>
      </xdr:nvCxnSpPr>
      <xdr:spPr>
        <a:xfrm flipV="1">
          <a:off x="15671800" y="63449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168148</xdr:rowOff>
    </xdr:from>
    <xdr:to>
      <xdr:col>22</xdr:col>
      <xdr:colOff>565150</xdr:colOff>
      <xdr:row>37</xdr:row>
      <xdr:rowOff>37846</xdr:rowOff>
    </xdr:to>
    <xdr:cxnSp macro="">
      <xdr:nvCxnSpPr>
        <xdr:cNvPr id="312" name="直線コネクタ 311"/>
        <xdr:cNvCxnSpPr/>
      </xdr:nvCxnSpPr>
      <xdr:spPr>
        <a:xfrm>
          <a:off x="14782800" y="6340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163576</xdr:rowOff>
    </xdr:from>
    <xdr:to>
      <xdr:col>21</xdr:col>
      <xdr:colOff>361950</xdr:colOff>
      <xdr:row>36</xdr:row>
      <xdr:rowOff>168148</xdr:rowOff>
    </xdr:to>
    <xdr:cxnSp macro="">
      <xdr:nvCxnSpPr>
        <xdr:cNvPr id="315" name="直線コネクタ 314"/>
        <xdr:cNvCxnSpPr/>
      </xdr:nvCxnSpPr>
      <xdr:spPr>
        <a:xfrm>
          <a:off x="13893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163576</xdr:rowOff>
    </xdr:from>
    <xdr:to>
      <xdr:col>20</xdr:col>
      <xdr:colOff>158750</xdr:colOff>
      <xdr:row>37</xdr:row>
      <xdr:rowOff>42418</xdr:rowOff>
    </xdr:to>
    <xdr:cxnSp macro="">
      <xdr:nvCxnSpPr>
        <xdr:cNvPr id="318" name="直線コネクタ 317"/>
        <xdr:cNvCxnSpPr/>
      </xdr:nvCxnSpPr>
      <xdr:spPr>
        <a:xfrm flipV="1">
          <a:off x="13004800" y="6335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8" name="円/楕円 327"/>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93997</xdr:rowOff>
    </xdr:from>
    <xdr:ext cx="762000" cy="259045"/>
    <xdr:sp macro="" textlink="">
      <xdr:nvSpPr>
        <xdr:cNvPr id="329"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158496</xdr:rowOff>
    </xdr:from>
    <xdr:to>
      <xdr:col>22</xdr:col>
      <xdr:colOff>615950</xdr:colOff>
      <xdr:row>37</xdr:row>
      <xdr:rowOff>88646</xdr:rowOff>
    </xdr:to>
    <xdr:sp macro="" textlink="">
      <xdr:nvSpPr>
        <xdr:cNvPr id="330" name="円/楕円 329"/>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31" name="テキスト ボックス 330"/>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117348</xdr:rowOff>
    </xdr:from>
    <xdr:to>
      <xdr:col>21</xdr:col>
      <xdr:colOff>412750</xdr:colOff>
      <xdr:row>37</xdr:row>
      <xdr:rowOff>47498</xdr:rowOff>
    </xdr:to>
    <xdr:sp macro="" textlink="">
      <xdr:nvSpPr>
        <xdr:cNvPr id="332" name="円/楕円 331"/>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33" name="テキスト ボックス 332"/>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112776</xdr:rowOff>
    </xdr:from>
    <xdr:to>
      <xdr:col>20</xdr:col>
      <xdr:colOff>209550</xdr:colOff>
      <xdr:row>37</xdr:row>
      <xdr:rowOff>42926</xdr:rowOff>
    </xdr:to>
    <xdr:sp macro="" textlink="">
      <xdr:nvSpPr>
        <xdr:cNvPr id="334" name="円/楕円 333"/>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35" name="テキスト ボックス 334"/>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36" name="円/楕円 335"/>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37" name="テキスト ボックス 336"/>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18</a:t>
          </a:r>
          <a:r>
            <a:rPr kumimoji="1" lang="ja-JP" altLang="ja-JP" sz="1200">
              <a:solidFill>
                <a:schemeClr val="dk1"/>
              </a:solidFill>
              <a:effectLst/>
              <a:latin typeface="+mn-ea"/>
              <a:ea typeface="+mn-ea"/>
              <a:cs typeface="+mn-cs"/>
            </a:rPr>
            <a:t>年度からの財政健全化計画により新規</a:t>
          </a:r>
          <a:r>
            <a:rPr kumimoji="1" lang="ja-JP" altLang="en-US" sz="1200">
              <a:solidFill>
                <a:schemeClr val="dk1"/>
              </a:solidFill>
              <a:effectLst/>
              <a:latin typeface="+mn-ea"/>
              <a:ea typeface="+mn-ea"/>
              <a:cs typeface="+mn-cs"/>
            </a:rPr>
            <a:t>起債</a:t>
          </a:r>
          <a:r>
            <a:rPr kumimoji="1" lang="ja-JP" altLang="ja-JP" sz="1200">
              <a:solidFill>
                <a:schemeClr val="dk1"/>
              </a:solidFill>
              <a:effectLst/>
              <a:latin typeface="+mn-ea"/>
              <a:ea typeface="+mn-ea"/>
              <a:cs typeface="+mn-cs"/>
            </a:rPr>
            <a:t>発行額を抑制し、</a:t>
          </a:r>
          <a:r>
            <a:rPr kumimoji="1" lang="en-US" altLang="ja-JP" sz="1200">
              <a:solidFill>
                <a:schemeClr val="dk1"/>
              </a:solidFill>
              <a:effectLst/>
              <a:latin typeface="+mn-ea"/>
              <a:ea typeface="+mn-ea"/>
              <a:cs typeface="+mn-cs"/>
            </a:rPr>
            <a:t>23</a:t>
          </a:r>
          <a:r>
            <a:rPr kumimoji="1" lang="ja-JP" altLang="ja-JP" sz="1200">
              <a:solidFill>
                <a:schemeClr val="dk1"/>
              </a:solidFill>
              <a:effectLst/>
              <a:latin typeface="+mn-ea"/>
              <a:ea typeface="+mn-ea"/>
              <a:cs typeface="+mn-cs"/>
            </a:rPr>
            <a:t>年度からは「財政運営方針」に基づき毎年の新規市債発行額を、償還元金の範囲内とすることにより、地方債残高を減少させるよう努めてきた。</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年度は、大型公共事業の実施に伴い、新規発行額が元利償還金を上回ったものの、持続可能な財政バランスを維持するためにも、引き続き公債費の抑制を図る。</a:t>
          </a:r>
          <a:endParaRPr lang="ja-JP" altLang="ja-JP" sz="12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29845</xdr:rowOff>
    </xdr:from>
    <xdr:to>
      <xdr:col>7</xdr:col>
      <xdr:colOff>15875</xdr:colOff>
      <xdr:row>75</xdr:row>
      <xdr:rowOff>48895</xdr:rowOff>
    </xdr:to>
    <xdr:cxnSp macro="">
      <xdr:nvCxnSpPr>
        <xdr:cNvPr id="369" name="直線コネクタ 368"/>
        <xdr:cNvCxnSpPr/>
      </xdr:nvCxnSpPr>
      <xdr:spPr>
        <a:xfrm flipV="1">
          <a:off x="3987800" y="128885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41275</xdr:rowOff>
    </xdr:from>
    <xdr:to>
      <xdr:col>5</xdr:col>
      <xdr:colOff>549275</xdr:colOff>
      <xdr:row>75</xdr:row>
      <xdr:rowOff>48895</xdr:rowOff>
    </xdr:to>
    <xdr:cxnSp macro="">
      <xdr:nvCxnSpPr>
        <xdr:cNvPr id="372" name="直線コネクタ 371"/>
        <xdr:cNvCxnSpPr/>
      </xdr:nvCxnSpPr>
      <xdr:spPr>
        <a:xfrm>
          <a:off x="3098800" y="129000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41275</xdr:rowOff>
    </xdr:from>
    <xdr:to>
      <xdr:col>4</xdr:col>
      <xdr:colOff>346075</xdr:colOff>
      <xdr:row>75</xdr:row>
      <xdr:rowOff>46990</xdr:rowOff>
    </xdr:to>
    <xdr:cxnSp macro="">
      <xdr:nvCxnSpPr>
        <xdr:cNvPr id="375" name="直線コネクタ 374"/>
        <xdr:cNvCxnSpPr/>
      </xdr:nvCxnSpPr>
      <xdr:spPr>
        <a:xfrm flipV="1">
          <a:off x="2209800" y="129000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46990</xdr:rowOff>
    </xdr:from>
    <xdr:to>
      <xdr:col>3</xdr:col>
      <xdr:colOff>142875</xdr:colOff>
      <xdr:row>75</xdr:row>
      <xdr:rowOff>46990</xdr:rowOff>
    </xdr:to>
    <xdr:cxnSp macro="">
      <xdr:nvCxnSpPr>
        <xdr:cNvPr id="378" name="直線コネクタ 377"/>
        <xdr:cNvCxnSpPr/>
      </xdr:nvCxnSpPr>
      <xdr:spPr>
        <a:xfrm>
          <a:off x="1320800" y="12905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150495</xdr:rowOff>
    </xdr:from>
    <xdr:to>
      <xdr:col>7</xdr:col>
      <xdr:colOff>66675</xdr:colOff>
      <xdr:row>75</xdr:row>
      <xdr:rowOff>80645</xdr:rowOff>
    </xdr:to>
    <xdr:sp macro="" textlink="">
      <xdr:nvSpPr>
        <xdr:cNvPr id="388" name="円/楕円 387"/>
        <xdr:cNvSpPr/>
      </xdr:nvSpPr>
      <xdr:spPr>
        <a:xfrm>
          <a:off x="47752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122572</xdr:rowOff>
    </xdr:from>
    <xdr:ext cx="762000" cy="259045"/>
    <xdr:sp macro="" textlink="">
      <xdr:nvSpPr>
        <xdr:cNvPr id="389" name="公債費該当値テキスト"/>
        <xdr:cNvSpPr txBox="1"/>
      </xdr:nvSpPr>
      <xdr:spPr>
        <a:xfrm>
          <a:off x="4914900" y="1280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169545</xdr:rowOff>
    </xdr:from>
    <xdr:to>
      <xdr:col>5</xdr:col>
      <xdr:colOff>600075</xdr:colOff>
      <xdr:row>75</xdr:row>
      <xdr:rowOff>99695</xdr:rowOff>
    </xdr:to>
    <xdr:sp macro="" textlink="">
      <xdr:nvSpPr>
        <xdr:cNvPr id="390" name="円/楕円 389"/>
        <xdr:cNvSpPr/>
      </xdr:nvSpPr>
      <xdr:spPr>
        <a:xfrm>
          <a:off x="3937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84472</xdr:rowOff>
    </xdr:from>
    <xdr:ext cx="736600" cy="259045"/>
    <xdr:sp macro="" textlink="">
      <xdr:nvSpPr>
        <xdr:cNvPr id="391" name="テキスト ボックス 390"/>
        <xdr:cNvSpPr txBox="1"/>
      </xdr:nvSpPr>
      <xdr:spPr>
        <a:xfrm>
          <a:off x="3606800" y="1294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161925</xdr:rowOff>
    </xdr:from>
    <xdr:to>
      <xdr:col>4</xdr:col>
      <xdr:colOff>396875</xdr:colOff>
      <xdr:row>75</xdr:row>
      <xdr:rowOff>92075</xdr:rowOff>
    </xdr:to>
    <xdr:sp macro="" textlink="">
      <xdr:nvSpPr>
        <xdr:cNvPr id="392" name="円/楕円 391"/>
        <xdr:cNvSpPr/>
      </xdr:nvSpPr>
      <xdr:spPr>
        <a:xfrm>
          <a:off x="3048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93" name="テキスト ボックス 392"/>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167640</xdr:rowOff>
    </xdr:from>
    <xdr:to>
      <xdr:col>3</xdr:col>
      <xdr:colOff>193675</xdr:colOff>
      <xdr:row>75</xdr:row>
      <xdr:rowOff>97790</xdr:rowOff>
    </xdr:to>
    <xdr:sp macro="" textlink="">
      <xdr:nvSpPr>
        <xdr:cNvPr id="394" name="円/楕円 393"/>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82566</xdr:rowOff>
    </xdr:from>
    <xdr:ext cx="762000" cy="259045"/>
    <xdr:sp macro="" textlink="">
      <xdr:nvSpPr>
        <xdr:cNvPr id="395" name="テキスト ボックス 394"/>
        <xdr:cNvSpPr txBox="1"/>
      </xdr:nvSpPr>
      <xdr:spPr>
        <a:xfrm>
          <a:off x="1828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96" name="円/楕円 395"/>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82566</xdr:rowOff>
    </xdr:from>
    <xdr:ext cx="762000" cy="259045"/>
    <xdr:sp macro="" textlink="">
      <xdr:nvSpPr>
        <xdr:cNvPr id="397" name="テキスト ボックス 396"/>
        <xdr:cNvSpPr txBox="1"/>
      </xdr:nvSpPr>
      <xdr:spPr>
        <a:xfrm>
          <a:off x="939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物件費及び補助費の支出が高くなって</a:t>
          </a:r>
          <a:r>
            <a:rPr kumimoji="1" lang="ja-JP" altLang="en-US" sz="1200">
              <a:solidFill>
                <a:schemeClr val="dk1"/>
              </a:solidFill>
              <a:effectLst/>
              <a:latin typeface="+mn-ea"/>
              <a:ea typeface="+mn-ea"/>
              <a:cs typeface="+mn-cs"/>
            </a:rPr>
            <a:t>おり</a:t>
          </a:r>
          <a:r>
            <a:rPr kumimoji="1" lang="ja-JP" altLang="ja-JP" sz="1200">
              <a:solidFill>
                <a:schemeClr val="dk1"/>
              </a:solidFill>
              <a:effectLst/>
              <a:latin typeface="+mn-ea"/>
              <a:ea typeface="+mn-ea"/>
              <a:cs typeface="+mn-cs"/>
            </a:rPr>
            <a:t>、類似団体</a:t>
          </a:r>
          <a:r>
            <a:rPr kumimoji="1" lang="ja-JP" altLang="en-US" sz="1200">
              <a:solidFill>
                <a:schemeClr val="dk1"/>
              </a:solidFill>
              <a:effectLst/>
              <a:latin typeface="+mn-ea"/>
              <a:ea typeface="+mn-ea"/>
              <a:cs typeface="+mn-cs"/>
            </a:rPr>
            <a:t>平均を上回る状況となっている。今後</a:t>
          </a:r>
          <a:r>
            <a:rPr kumimoji="1" lang="ja-JP" altLang="ja-JP" sz="1200">
              <a:solidFill>
                <a:schemeClr val="dk1"/>
              </a:solidFill>
              <a:effectLst/>
              <a:latin typeface="+mn-ea"/>
              <a:ea typeface="+mn-ea"/>
              <a:cs typeface="+mn-cs"/>
            </a:rPr>
            <a:t>は上記分析欄で示したとおり、支出の縮減を図り、効率的な市政運営に努める。</a:t>
          </a:r>
          <a:endParaRPr lang="ja-JP" altLang="ja-JP" sz="16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110998</xdr:rowOff>
    </xdr:from>
    <xdr:to>
      <xdr:col>24</xdr:col>
      <xdr:colOff>31750</xdr:colOff>
      <xdr:row>80</xdr:row>
      <xdr:rowOff>12700</xdr:rowOff>
    </xdr:to>
    <xdr:cxnSp macro="">
      <xdr:nvCxnSpPr>
        <xdr:cNvPr id="428" name="直線コネクタ 427"/>
        <xdr:cNvCxnSpPr/>
      </xdr:nvCxnSpPr>
      <xdr:spPr>
        <a:xfrm>
          <a:off x="15671800" y="136555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127000</xdr:rowOff>
    </xdr:from>
    <xdr:to>
      <xdr:col>22</xdr:col>
      <xdr:colOff>565150</xdr:colOff>
      <xdr:row>79</xdr:row>
      <xdr:rowOff>110998</xdr:rowOff>
    </xdr:to>
    <xdr:cxnSp macro="">
      <xdr:nvCxnSpPr>
        <xdr:cNvPr id="431" name="直線コネクタ 430"/>
        <xdr:cNvCxnSpPr/>
      </xdr:nvCxnSpPr>
      <xdr:spPr>
        <a:xfrm>
          <a:off x="14782800" y="1350010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67563</xdr:rowOff>
    </xdr:from>
    <xdr:to>
      <xdr:col>21</xdr:col>
      <xdr:colOff>361950</xdr:colOff>
      <xdr:row>78</xdr:row>
      <xdr:rowOff>127000</xdr:rowOff>
    </xdr:to>
    <xdr:cxnSp macro="">
      <xdr:nvCxnSpPr>
        <xdr:cNvPr id="434" name="直線コネクタ 433"/>
        <xdr:cNvCxnSpPr/>
      </xdr:nvCxnSpPr>
      <xdr:spPr>
        <a:xfrm>
          <a:off x="13893800" y="134406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67563</xdr:rowOff>
    </xdr:from>
    <xdr:to>
      <xdr:col>20</xdr:col>
      <xdr:colOff>158750</xdr:colOff>
      <xdr:row>79</xdr:row>
      <xdr:rowOff>83565</xdr:rowOff>
    </xdr:to>
    <xdr:cxnSp macro="">
      <xdr:nvCxnSpPr>
        <xdr:cNvPr id="437" name="直線コネクタ 436"/>
        <xdr:cNvCxnSpPr/>
      </xdr:nvCxnSpPr>
      <xdr:spPr>
        <a:xfrm flipV="1">
          <a:off x="13004800" y="13440663"/>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133350</xdr:rowOff>
    </xdr:from>
    <xdr:to>
      <xdr:col>24</xdr:col>
      <xdr:colOff>82550</xdr:colOff>
      <xdr:row>80</xdr:row>
      <xdr:rowOff>63500</xdr:rowOff>
    </xdr:to>
    <xdr:sp macro="" textlink="">
      <xdr:nvSpPr>
        <xdr:cNvPr id="447" name="円/楕円 446"/>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105427</xdr:rowOff>
    </xdr:from>
    <xdr:ext cx="762000" cy="259045"/>
    <xdr:sp macro="" textlink="">
      <xdr:nvSpPr>
        <xdr:cNvPr id="448" name="公債費以外該当値テキスト"/>
        <xdr:cNvSpPr txBox="1"/>
      </xdr:nvSpPr>
      <xdr:spPr>
        <a:xfrm>
          <a:off x="16598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60198</xdr:rowOff>
    </xdr:from>
    <xdr:to>
      <xdr:col>22</xdr:col>
      <xdr:colOff>615950</xdr:colOff>
      <xdr:row>79</xdr:row>
      <xdr:rowOff>161798</xdr:rowOff>
    </xdr:to>
    <xdr:sp macro="" textlink="">
      <xdr:nvSpPr>
        <xdr:cNvPr id="449" name="円/楕円 448"/>
        <xdr:cNvSpPr/>
      </xdr:nvSpPr>
      <xdr:spPr>
        <a:xfrm>
          <a:off x="15621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146575</xdr:rowOff>
    </xdr:from>
    <xdr:ext cx="736600" cy="259045"/>
    <xdr:sp macro="" textlink="">
      <xdr:nvSpPr>
        <xdr:cNvPr id="450" name="テキスト ボックス 449"/>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76200</xdr:rowOff>
    </xdr:from>
    <xdr:to>
      <xdr:col>21</xdr:col>
      <xdr:colOff>412750</xdr:colOff>
      <xdr:row>79</xdr:row>
      <xdr:rowOff>6350</xdr:rowOff>
    </xdr:to>
    <xdr:sp macro="" textlink="">
      <xdr:nvSpPr>
        <xdr:cNvPr id="451" name="円/楕円 450"/>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162577</xdr:rowOff>
    </xdr:from>
    <xdr:ext cx="762000" cy="259045"/>
    <xdr:sp macro="" textlink="">
      <xdr:nvSpPr>
        <xdr:cNvPr id="452" name="テキスト ボックス 451"/>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16763</xdr:rowOff>
    </xdr:from>
    <xdr:to>
      <xdr:col>20</xdr:col>
      <xdr:colOff>209550</xdr:colOff>
      <xdr:row>78</xdr:row>
      <xdr:rowOff>118363</xdr:rowOff>
    </xdr:to>
    <xdr:sp macro="" textlink="">
      <xdr:nvSpPr>
        <xdr:cNvPr id="453" name="円/楕円 452"/>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128540</xdr:rowOff>
    </xdr:from>
    <xdr:ext cx="762000" cy="259045"/>
    <xdr:sp macro="" textlink="">
      <xdr:nvSpPr>
        <xdr:cNvPr id="454" name="テキスト ボックス 453"/>
        <xdr:cNvSpPr txBox="1"/>
      </xdr:nvSpPr>
      <xdr:spPr>
        <a:xfrm>
          <a:off x="13512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32765</xdr:rowOff>
    </xdr:from>
    <xdr:to>
      <xdr:col>19</xdr:col>
      <xdr:colOff>6350</xdr:colOff>
      <xdr:row>79</xdr:row>
      <xdr:rowOff>134365</xdr:rowOff>
    </xdr:to>
    <xdr:sp macro="" textlink="">
      <xdr:nvSpPr>
        <xdr:cNvPr id="455" name="円/楕円 454"/>
        <xdr:cNvSpPr/>
      </xdr:nvSpPr>
      <xdr:spPr>
        <a:xfrm>
          <a:off x="12954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119142</xdr:rowOff>
    </xdr:from>
    <xdr:ext cx="762000" cy="259045"/>
    <xdr:sp macro="" textlink="">
      <xdr:nvSpPr>
        <xdr:cNvPr id="456" name="テキスト ボックス 455"/>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北海道士別市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138201</xdr:rowOff>
    </xdr:from>
    <xdr:to>
      <xdr:col>4</xdr:col>
      <xdr:colOff>1117600</xdr:colOff>
      <xdr:row>20</xdr:row>
      <xdr:rowOff>7163</xdr:rowOff>
    </xdr:to>
    <xdr:cxnSp macro="">
      <xdr:nvCxnSpPr>
        <xdr:cNvPr id="45" name="直線コネクタ 44"/>
        <xdr:cNvCxnSpPr/>
      </xdr:nvCxnSpPr>
      <xdr:spPr bwMode="auto">
        <a:xfrm flipV="1">
          <a:off x="5651500" y="2243226"/>
          <a:ext cx="0" cy="12405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150690</xdr:rowOff>
    </xdr:from>
    <xdr:ext cx="762000" cy="259045"/>
    <xdr:sp macro="" textlink="">
      <xdr:nvSpPr>
        <xdr:cNvPr id="46" name="人口1人当たり決算額の推移最小値テキスト130"/>
        <xdr:cNvSpPr txBox="1"/>
      </xdr:nvSpPr>
      <xdr:spPr>
        <a:xfrm>
          <a:off x="5740400" y="345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7163</xdr:rowOff>
    </xdr:from>
    <xdr:to>
      <xdr:col>5</xdr:col>
      <xdr:colOff>73025</xdr:colOff>
      <xdr:row>20</xdr:row>
      <xdr:rowOff>7163</xdr:rowOff>
    </xdr:to>
    <xdr:cxnSp macro="">
      <xdr:nvCxnSpPr>
        <xdr:cNvPr id="47" name="直線コネクタ 46"/>
        <xdr:cNvCxnSpPr/>
      </xdr:nvCxnSpPr>
      <xdr:spPr bwMode="auto">
        <a:xfrm>
          <a:off x="5562600" y="3483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53128</xdr:rowOff>
    </xdr:from>
    <xdr:ext cx="762000" cy="259045"/>
    <xdr:sp macro="" textlink="">
      <xdr:nvSpPr>
        <xdr:cNvPr id="48" name="人口1人当たり決算額の推移最大値テキスト130"/>
        <xdr:cNvSpPr txBox="1"/>
      </xdr:nvSpPr>
      <xdr:spPr>
        <a:xfrm>
          <a:off x="5740400" y="198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12</xdr:row>
      <xdr:rowOff>138201</xdr:rowOff>
    </xdr:from>
    <xdr:to>
      <xdr:col>5</xdr:col>
      <xdr:colOff>73025</xdr:colOff>
      <xdr:row>12</xdr:row>
      <xdr:rowOff>138201</xdr:rowOff>
    </xdr:to>
    <xdr:cxnSp macro="">
      <xdr:nvCxnSpPr>
        <xdr:cNvPr id="49" name="直線コネクタ 48"/>
        <xdr:cNvCxnSpPr/>
      </xdr:nvCxnSpPr>
      <xdr:spPr bwMode="auto">
        <a:xfrm>
          <a:off x="5562600" y="224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71349</xdr:rowOff>
    </xdr:from>
    <xdr:to>
      <xdr:col>4</xdr:col>
      <xdr:colOff>1117600</xdr:colOff>
      <xdr:row>12</xdr:row>
      <xdr:rowOff>138201</xdr:rowOff>
    </xdr:to>
    <xdr:cxnSp macro="">
      <xdr:nvCxnSpPr>
        <xdr:cNvPr id="50" name="直線コネクタ 49"/>
        <xdr:cNvCxnSpPr/>
      </xdr:nvCxnSpPr>
      <xdr:spPr bwMode="auto">
        <a:xfrm>
          <a:off x="5003800" y="2176374"/>
          <a:ext cx="647700" cy="66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154538</xdr:rowOff>
    </xdr:from>
    <xdr:ext cx="762000" cy="259045"/>
    <xdr:sp macro="" textlink="">
      <xdr:nvSpPr>
        <xdr:cNvPr id="51" name="人口1人当たり決算額の推移平均値テキスト130"/>
        <xdr:cNvSpPr txBox="1"/>
      </xdr:nvSpPr>
      <xdr:spPr>
        <a:xfrm>
          <a:off x="5740400" y="2945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11011</xdr:rowOff>
    </xdr:from>
    <xdr:to>
      <xdr:col>5</xdr:col>
      <xdr:colOff>34925</xdr:colOff>
      <xdr:row>17</xdr:row>
      <xdr:rowOff>112611</xdr:rowOff>
    </xdr:to>
    <xdr:sp macro="" textlink="">
      <xdr:nvSpPr>
        <xdr:cNvPr id="52" name="フローチャート : 判断 51"/>
        <xdr:cNvSpPr/>
      </xdr:nvSpPr>
      <xdr:spPr bwMode="auto">
        <a:xfrm>
          <a:off x="56007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71349</xdr:rowOff>
    </xdr:from>
    <xdr:to>
      <xdr:col>4</xdr:col>
      <xdr:colOff>469900</xdr:colOff>
      <xdr:row>13</xdr:row>
      <xdr:rowOff>28753</xdr:rowOff>
    </xdr:to>
    <xdr:cxnSp macro="">
      <xdr:nvCxnSpPr>
        <xdr:cNvPr id="53" name="直線コネクタ 52"/>
        <xdr:cNvCxnSpPr/>
      </xdr:nvCxnSpPr>
      <xdr:spPr bwMode="auto">
        <a:xfrm flipV="1">
          <a:off x="4305300" y="2176374"/>
          <a:ext cx="698500" cy="128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60287</xdr:rowOff>
    </xdr:from>
    <xdr:to>
      <xdr:col>4</xdr:col>
      <xdr:colOff>520700</xdr:colOff>
      <xdr:row>17</xdr:row>
      <xdr:rowOff>161887</xdr:rowOff>
    </xdr:to>
    <xdr:sp macro="" textlink="">
      <xdr:nvSpPr>
        <xdr:cNvPr id="54" name="フローチャート : 判断 53"/>
        <xdr:cNvSpPr/>
      </xdr:nvSpPr>
      <xdr:spPr bwMode="auto">
        <a:xfrm>
          <a:off x="4953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146664</xdr:rowOff>
    </xdr:from>
    <xdr:ext cx="736600" cy="259045"/>
    <xdr:sp macro="" textlink="">
      <xdr:nvSpPr>
        <xdr:cNvPr id="55" name="テキスト ボックス 54"/>
        <xdr:cNvSpPr txBox="1"/>
      </xdr:nvSpPr>
      <xdr:spPr>
        <a:xfrm>
          <a:off x="4622800" y="3108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28753</xdr:rowOff>
    </xdr:from>
    <xdr:to>
      <xdr:col>3</xdr:col>
      <xdr:colOff>904875</xdr:colOff>
      <xdr:row>13</xdr:row>
      <xdr:rowOff>140919</xdr:rowOff>
    </xdr:to>
    <xdr:cxnSp macro="">
      <xdr:nvCxnSpPr>
        <xdr:cNvPr id="56" name="直線コネクタ 55"/>
        <xdr:cNvCxnSpPr/>
      </xdr:nvCxnSpPr>
      <xdr:spPr bwMode="auto">
        <a:xfrm flipV="1">
          <a:off x="3606800" y="2305228"/>
          <a:ext cx="698500" cy="112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98069</xdr:rowOff>
    </xdr:from>
    <xdr:to>
      <xdr:col>3</xdr:col>
      <xdr:colOff>955675</xdr:colOff>
      <xdr:row>18</xdr:row>
      <xdr:rowOff>28219</xdr:rowOff>
    </xdr:to>
    <xdr:sp macro="" textlink="">
      <xdr:nvSpPr>
        <xdr:cNvPr id="57" name="フローチャート : 判断 56"/>
        <xdr:cNvSpPr/>
      </xdr:nvSpPr>
      <xdr:spPr bwMode="auto">
        <a:xfrm>
          <a:off x="4254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12996</xdr:rowOff>
    </xdr:from>
    <xdr:ext cx="762000" cy="259045"/>
    <xdr:sp macro="" textlink="">
      <xdr:nvSpPr>
        <xdr:cNvPr id="58" name="テキスト ボックス 57"/>
        <xdr:cNvSpPr txBox="1"/>
      </xdr:nvSpPr>
      <xdr:spPr>
        <a:xfrm>
          <a:off x="3924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101181</xdr:rowOff>
    </xdr:from>
    <xdr:to>
      <xdr:col>3</xdr:col>
      <xdr:colOff>206375</xdr:colOff>
      <xdr:row>13</xdr:row>
      <xdr:rowOff>140919</xdr:rowOff>
    </xdr:to>
    <xdr:cxnSp macro="">
      <xdr:nvCxnSpPr>
        <xdr:cNvPr id="59" name="直線コネクタ 58"/>
        <xdr:cNvCxnSpPr/>
      </xdr:nvCxnSpPr>
      <xdr:spPr bwMode="auto">
        <a:xfrm>
          <a:off x="2908300" y="2377656"/>
          <a:ext cx="698500" cy="39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79121</xdr:rowOff>
    </xdr:from>
    <xdr:to>
      <xdr:col>3</xdr:col>
      <xdr:colOff>257175</xdr:colOff>
      <xdr:row>18</xdr:row>
      <xdr:rowOff>9271</xdr:rowOff>
    </xdr:to>
    <xdr:sp macro="" textlink="">
      <xdr:nvSpPr>
        <xdr:cNvPr id="60" name="フローチャート : 判断 59"/>
        <xdr:cNvSpPr/>
      </xdr:nvSpPr>
      <xdr:spPr bwMode="auto">
        <a:xfrm>
          <a:off x="3556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165498</xdr:rowOff>
    </xdr:from>
    <xdr:ext cx="762000" cy="259045"/>
    <xdr:sp macro="" textlink="">
      <xdr:nvSpPr>
        <xdr:cNvPr id="61" name="テキスト ボックス 60"/>
        <xdr:cNvSpPr txBox="1"/>
      </xdr:nvSpPr>
      <xdr:spPr>
        <a:xfrm>
          <a:off x="32258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49644</xdr:rowOff>
    </xdr:from>
    <xdr:to>
      <xdr:col>2</xdr:col>
      <xdr:colOff>692150</xdr:colOff>
      <xdr:row>17</xdr:row>
      <xdr:rowOff>151244</xdr:rowOff>
    </xdr:to>
    <xdr:sp macro="" textlink="">
      <xdr:nvSpPr>
        <xdr:cNvPr id="62" name="フローチャート : 判断 61"/>
        <xdr:cNvSpPr/>
      </xdr:nvSpPr>
      <xdr:spPr bwMode="auto">
        <a:xfrm>
          <a:off x="2857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136021</xdr:rowOff>
    </xdr:from>
    <xdr:ext cx="762000" cy="259045"/>
    <xdr:sp macro="" textlink="">
      <xdr:nvSpPr>
        <xdr:cNvPr id="63" name="テキスト ボックス 62"/>
        <xdr:cNvSpPr txBox="1"/>
      </xdr:nvSpPr>
      <xdr:spPr>
        <a:xfrm>
          <a:off x="2527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87401</xdr:rowOff>
    </xdr:from>
    <xdr:to>
      <xdr:col>5</xdr:col>
      <xdr:colOff>34925</xdr:colOff>
      <xdr:row>13</xdr:row>
      <xdr:rowOff>17551</xdr:rowOff>
    </xdr:to>
    <xdr:sp macro="" textlink="">
      <xdr:nvSpPr>
        <xdr:cNvPr id="69" name="円/楕円 68"/>
        <xdr:cNvSpPr/>
      </xdr:nvSpPr>
      <xdr:spPr bwMode="auto">
        <a:xfrm>
          <a:off x="5600700" y="2192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34078</xdr:rowOff>
    </xdr:from>
    <xdr:ext cx="762000" cy="259045"/>
    <xdr:sp macro="" textlink="">
      <xdr:nvSpPr>
        <xdr:cNvPr id="70" name="人口1人当たり決算額の推移該当値テキスト130"/>
        <xdr:cNvSpPr txBox="1"/>
      </xdr:nvSpPr>
      <xdr:spPr>
        <a:xfrm>
          <a:off x="5740400" y="213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163,368</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20549</xdr:rowOff>
    </xdr:from>
    <xdr:to>
      <xdr:col>4</xdr:col>
      <xdr:colOff>520700</xdr:colOff>
      <xdr:row>12</xdr:row>
      <xdr:rowOff>122149</xdr:rowOff>
    </xdr:to>
    <xdr:sp macro="" textlink="">
      <xdr:nvSpPr>
        <xdr:cNvPr id="71" name="円/楕円 70"/>
        <xdr:cNvSpPr/>
      </xdr:nvSpPr>
      <xdr:spPr bwMode="auto">
        <a:xfrm>
          <a:off x="4953000" y="2125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132326</xdr:rowOff>
    </xdr:from>
    <xdr:ext cx="736600" cy="259045"/>
    <xdr:sp macro="" textlink="">
      <xdr:nvSpPr>
        <xdr:cNvPr id="72" name="テキスト ボックス 71"/>
        <xdr:cNvSpPr txBox="1"/>
      </xdr:nvSpPr>
      <xdr:spPr>
        <a:xfrm>
          <a:off x="4622800" y="189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168,632</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149403</xdr:rowOff>
    </xdr:from>
    <xdr:to>
      <xdr:col>3</xdr:col>
      <xdr:colOff>955675</xdr:colOff>
      <xdr:row>13</xdr:row>
      <xdr:rowOff>79553</xdr:rowOff>
    </xdr:to>
    <xdr:sp macro="" textlink="">
      <xdr:nvSpPr>
        <xdr:cNvPr id="73" name="円/楕円 72"/>
        <xdr:cNvSpPr/>
      </xdr:nvSpPr>
      <xdr:spPr bwMode="auto">
        <a:xfrm>
          <a:off x="4254500" y="2254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89730</xdr:rowOff>
    </xdr:from>
    <xdr:ext cx="762000" cy="259045"/>
    <xdr:sp macro="" textlink="">
      <xdr:nvSpPr>
        <xdr:cNvPr id="74" name="テキスト ボックス 73"/>
        <xdr:cNvSpPr txBox="1"/>
      </xdr:nvSpPr>
      <xdr:spPr>
        <a:xfrm>
          <a:off x="3924300" y="20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158,486</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90119</xdr:rowOff>
    </xdr:from>
    <xdr:to>
      <xdr:col>3</xdr:col>
      <xdr:colOff>257175</xdr:colOff>
      <xdr:row>14</xdr:row>
      <xdr:rowOff>20269</xdr:rowOff>
    </xdr:to>
    <xdr:sp macro="" textlink="">
      <xdr:nvSpPr>
        <xdr:cNvPr id="75" name="円/楕円 74"/>
        <xdr:cNvSpPr/>
      </xdr:nvSpPr>
      <xdr:spPr bwMode="auto">
        <a:xfrm>
          <a:off x="3556000" y="236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30446</xdr:rowOff>
    </xdr:from>
    <xdr:ext cx="762000" cy="259045"/>
    <xdr:sp macro="" textlink="">
      <xdr:nvSpPr>
        <xdr:cNvPr id="76" name="テキスト ボックス 75"/>
        <xdr:cNvSpPr txBox="1"/>
      </xdr:nvSpPr>
      <xdr:spPr>
        <a:xfrm>
          <a:off x="3225800" y="213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149,654</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50381</xdr:rowOff>
    </xdr:from>
    <xdr:to>
      <xdr:col>2</xdr:col>
      <xdr:colOff>692150</xdr:colOff>
      <xdr:row>13</xdr:row>
      <xdr:rowOff>151981</xdr:rowOff>
    </xdr:to>
    <xdr:sp macro="" textlink="">
      <xdr:nvSpPr>
        <xdr:cNvPr id="77" name="円/楕円 76"/>
        <xdr:cNvSpPr/>
      </xdr:nvSpPr>
      <xdr:spPr bwMode="auto">
        <a:xfrm>
          <a:off x="2857500" y="2326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162158</xdr:rowOff>
    </xdr:from>
    <xdr:ext cx="762000" cy="259045"/>
    <xdr:sp macro="" textlink="">
      <xdr:nvSpPr>
        <xdr:cNvPr id="78" name="テキスト ボックス 77"/>
        <xdr:cNvSpPr txBox="1"/>
      </xdr:nvSpPr>
      <xdr:spPr>
        <a:xfrm>
          <a:off x="2527300" y="209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7" name="直線コネクタ 106"/>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08"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09" name="直線コネクタ 108"/>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0"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1" name="直線コネクタ 110"/>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198247</xdr:rowOff>
    </xdr:from>
    <xdr:to>
      <xdr:col>4</xdr:col>
      <xdr:colOff>1117600</xdr:colOff>
      <xdr:row>37</xdr:row>
      <xdr:rowOff>220269</xdr:rowOff>
    </xdr:to>
    <xdr:cxnSp macro="">
      <xdr:nvCxnSpPr>
        <xdr:cNvPr id="112" name="直線コネクタ 111"/>
        <xdr:cNvCxnSpPr/>
      </xdr:nvCxnSpPr>
      <xdr:spPr bwMode="auto">
        <a:xfrm>
          <a:off x="5003800" y="7322947"/>
          <a:ext cx="647700" cy="2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3"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4" name="フローチャート : 判断 113"/>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198247</xdr:rowOff>
    </xdr:from>
    <xdr:to>
      <xdr:col>4</xdr:col>
      <xdr:colOff>469900</xdr:colOff>
      <xdr:row>37</xdr:row>
      <xdr:rowOff>198865</xdr:rowOff>
    </xdr:to>
    <xdr:cxnSp macro="">
      <xdr:nvCxnSpPr>
        <xdr:cNvPr id="115" name="直線コネクタ 114"/>
        <xdr:cNvCxnSpPr/>
      </xdr:nvCxnSpPr>
      <xdr:spPr bwMode="auto">
        <a:xfrm flipV="1">
          <a:off x="4305300" y="7322947"/>
          <a:ext cx="698500" cy="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6" name="フローチャート : 判断 115"/>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7" name="テキスト ボックス 116"/>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186257</xdr:rowOff>
    </xdr:from>
    <xdr:to>
      <xdr:col>3</xdr:col>
      <xdr:colOff>904875</xdr:colOff>
      <xdr:row>37</xdr:row>
      <xdr:rowOff>198865</xdr:rowOff>
    </xdr:to>
    <xdr:cxnSp macro="">
      <xdr:nvCxnSpPr>
        <xdr:cNvPr id="118" name="直線コネクタ 117"/>
        <xdr:cNvCxnSpPr/>
      </xdr:nvCxnSpPr>
      <xdr:spPr bwMode="auto">
        <a:xfrm>
          <a:off x="3606800" y="7310957"/>
          <a:ext cx="698500" cy="12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19" name="フローチャート : 判断 118"/>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0" name="テキスト ボックス 119"/>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186257</xdr:rowOff>
    </xdr:from>
    <xdr:to>
      <xdr:col>3</xdr:col>
      <xdr:colOff>206375</xdr:colOff>
      <xdr:row>37</xdr:row>
      <xdr:rowOff>190238</xdr:rowOff>
    </xdr:to>
    <xdr:cxnSp macro="">
      <xdr:nvCxnSpPr>
        <xdr:cNvPr id="121" name="直線コネクタ 120"/>
        <xdr:cNvCxnSpPr/>
      </xdr:nvCxnSpPr>
      <xdr:spPr bwMode="auto">
        <a:xfrm flipV="1">
          <a:off x="2908300" y="7310957"/>
          <a:ext cx="698500" cy="3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2" name="フローチャート : 判断 121"/>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3" name="テキスト ボックス 122"/>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4" name="フローチャート : 判断 123"/>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5" name="テキスト ボックス 124"/>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169469</xdr:rowOff>
    </xdr:from>
    <xdr:to>
      <xdr:col>5</xdr:col>
      <xdr:colOff>34925</xdr:colOff>
      <xdr:row>37</xdr:row>
      <xdr:rowOff>271069</xdr:rowOff>
    </xdr:to>
    <xdr:sp macro="" textlink="">
      <xdr:nvSpPr>
        <xdr:cNvPr id="131" name="円/楕円 130"/>
        <xdr:cNvSpPr/>
      </xdr:nvSpPr>
      <xdr:spPr bwMode="auto">
        <a:xfrm>
          <a:off x="5600700" y="7294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14546</xdr:rowOff>
    </xdr:from>
    <xdr:ext cx="762000" cy="259045"/>
    <xdr:sp macro="" textlink="">
      <xdr:nvSpPr>
        <xdr:cNvPr id="132" name="人口1人当たり決算額の推移該当値テキスト445"/>
        <xdr:cNvSpPr txBox="1"/>
      </xdr:nvSpPr>
      <xdr:spPr>
        <a:xfrm>
          <a:off x="5740400" y="713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55,520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147447</xdr:rowOff>
    </xdr:from>
    <xdr:to>
      <xdr:col>4</xdr:col>
      <xdr:colOff>520700</xdr:colOff>
      <xdr:row>37</xdr:row>
      <xdr:rowOff>249047</xdr:rowOff>
    </xdr:to>
    <xdr:sp macro="" textlink="">
      <xdr:nvSpPr>
        <xdr:cNvPr id="133" name="円/楕円 132"/>
        <xdr:cNvSpPr/>
      </xdr:nvSpPr>
      <xdr:spPr bwMode="auto">
        <a:xfrm>
          <a:off x="4953000" y="7272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87774</xdr:rowOff>
    </xdr:from>
    <xdr:ext cx="736600" cy="259045"/>
    <xdr:sp macro="" textlink="">
      <xdr:nvSpPr>
        <xdr:cNvPr id="134" name="テキスト ボックス 133"/>
        <xdr:cNvSpPr txBox="1"/>
      </xdr:nvSpPr>
      <xdr:spPr>
        <a:xfrm>
          <a:off x="4622800" y="7041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61,300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148065</xdr:rowOff>
    </xdr:from>
    <xdr:to>
      <xdr:col>3</xdr:col>
      <xdr:colOff>955675</xdr:colOff>
      <xdr:row>37</xdr:row>
      <xdr:rowOff>249665</xdr:rowOff>
    </xdr:to>
    <xdr:sp macro="" textlink="">
      <xdr:nvSpPr>
        <xdr:cNvPr id="135" name="円/楕円 134"/>
        <xdr:cNvSpPr/>
      </xdr:nvSpPr>
      <xdr:spPr bwMode="auto">
        <a:xfrm>
          <a:off x="4254500" y="7272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88392</xdr:rowOff>
    </xdr:from>
    <xdr:ext cx="762000" cy="259045"/>
    <xdr:sp macro="" textlink="">
      <xdr:nvSpPr>
        <xdr:cNvPr id="136" name="テキスト ボックス 135"/>
        <xdr:cNvSpPr txBox="1"/>
      </xdr:nvSpPr>
      <xdr:spPr>
        <a:xfrm>
          <a:off x="3924300" y="704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61,138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135457</xdr:rowOff>
    </xdr:from>
    <xdr:to>
      <xdr:col>3</xdr:col>
      <xdr:colOff>257175</xdr:colOff>
      <xdr:row>37</xdr:row>
      <xdr:rowOff>237057</xdr:rowOff>
    </xdr:to>
    <xdr:sp macro="" textlink="">
      <xdr:nvSpPr>
        <xdr:cNvPr id="137" name="円/楕円 136"/>
        <xdr:cNvSpPr/>
      </xdr:nvSpPr>
      <xdr:spPr bwMode="auto">
        <a:xfrm>
          <a:off x="3556000" y="7260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75784</xdr:rowOff>
    </xdr:from>
    <xdr:ext cx="762000" cy="259045"/>
    <xdr:sp macro="" textlink="">
      <xdr:nvSpPr>
        <xdr:cNvPr id="138" name="テキスト ボックス 137"/>
        <xdr:cNvSpPr txBox="1"/>
      </xdr:nvSpPr>
      <xdr:spPr>
        <a:xfrm>
          <a:off x="3225800" y="702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64,447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139438</xdr:rowOff>
    </xdr:from>
    <xdr:to>
      <xdr:col>2</xdr:col>
      <xdr:colOff>692150</xdr:colOff>
      <xdr:row>37</xdr:row>
      <xdr:rowOff>241038</xdr:rowOff>
    </xdr:to>
    <xdr:sp macro="" textlink="">
      <xdr:nvSpPr>
        <xdr:cNvPr id="139" name="円/楕円 138"/>
        <xdr:cNvSpPr/>
      </xdr:nvSpPr>
      <xdr:spPr bwMode="auto">
        <a:xfrm>
          <a:off x="2857500" y="7264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79765</xdr:rowOff>
    </xdr:from>
    <xdr:ext cx="762000" cy="259045"/>
    <xdr:sp macro="" textlink="">
      <xdr:nvSpPr>
        <xdr:cNvPr id="140" name="テキスト ボックス 139"/>
        <xdr:cNvSpPr txBox="1"/>
      </xdr:nvSpPr>
      <xdr:spPr>
        <a:xfrm>
          <a:off x="2527300" y="703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北海道士別市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20,216
20,166
1,119.22
18,973,656
18,555,273
337,828
10,067,388
24,224,077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136.6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86751</xdr:rowOff>
    </xdr:from>
    <xdr:to>
      <xdr:col>6</xdr:col>
      <xdr:colOff>511175</xdr:colOff>
      <xdr:row>33</xdr:row>
      <xdr:rowOff>126041</xdr:rowOff>
    </xdr:to>
    <xdr:cxnSp macro="">
      <xdr:nvCxnSpPr>
        <xdr:cNvPr id="65" name="直線コネクタ 64"/>
        <xdr:cNvCxnSpPr/>
      </xdr:nvCxnSpPr>
      <xdr:spPr>
        <a:xfrm flipV="1">
          <a:off x="3797300" y="5744601"/>
          <a:ext cx="838200" cy="3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73878</xdr:rowOff>
    </xdr:from>
    <xdr:to>
      <xdr:col>5</xdr:col>
      <xdr:colOff>358775</xdr:colOff>
      <xdr:row>33</xdr:row>
      <xdr:rowOff>126041</xdr:rowOff>
    </xdr:to>
    <xdr:cxnSp macro="">
      <xdr:nvCxnSpPr>
        <xdr:cNvPr id="68" name="直線コネクタ 67"/>
        <xdr:cNvCxnSpPr/>
      </xdr:nvCxnSpPr>
      <xdr:spPr>
        <a:xfrm>
          <a:off x="2908300" y="5731728"/>
          <a:ext cx="889000" cy="5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73878</xdr:rowOff>
    </xdr:from>
    <xdr:to>
      <xdr:col>4</xdr:col>
      <xdr:colOff>155575</xdr:colOff>
      <xdr:row>33</xdr:row>
      <xdr:rowOff>140043</xdr:rowOff>
    </xdr:to>
    <xdr:cxnSp macro="">
      <xdr:nvCxnSpPr>
        <xdr:cNvPr id="71" name="直線コネクタ 70"/>
        <xdr:cNvCxnSpPr/>
      </xdr:nvCxnSpPr>
      <xdr:spPr>
        <a:xfrm flipV="1">
          <a:off x="2019300" y="5731728"/>
          <a:ext cx="889000" cy="6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88022</xdr:rowOff>
    </xdr:from>
    <xdr:to>
      <xdr:col>2</xdr:col>
      <xdr:colOff>638175</xdr:colOff>
      <xdr:row>33</xdr:row>
      <xdr:rowOff>140043</xdr:rowOff>
    </xdr:to>
    <xdr:cxnSp macro="">
      <xdr:nvCxnSpPr>
        <xdr:cNvPr id="74" name="直線コネクタ 73"/>
        <xdr:cNvCxnSpPr/>
      </xdr:nvCxnSpPr>
      <xdr:spPr>
        <a:xfrm>
          <a:off x="1130300" y="5745872"/>
          <a:ext cx="889000" cy="5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35951</xdr:rowOff>
    </xdr:from>
    <xdr:to>
      <xdr:col>6</xdr:col>
      <xdr:colOff>561975</xdr:colOff>
      <xdr:row>33</xdr:row>
      <xdr:rowOff>137551</xdr:rowOff>
    </xdr:to>
    <xdr:sp macro="" textlink="">
      <xdr:nvSpPr>
        <xdr:cNvPr id="84" name="円/楕円 83"/>
        <xdr:cNvSpPr/>
      </xdr:nvSpPr>
      <xdr:spPr>
        <a:xfrm>
          <a:off x="4584700" y="56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58828</xdr:rowOff>
    </xdr:from>
    <xdr:ext cx="599010" cy="259045"/>
    <xdr:sp macro="" textlink="">
      <xdr:nvSpPr>
        <xdr:cNvPr id="85" name="人件費該当値テキスト"/>
        <xdr:cNvSpPr txBox="1"/>
      </xdr:nvSpPr>
      <xdr:spPr>
        <a:xfrm>
          <a:off x="4686300" y="554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115,706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75241</xdr:rowOff>
    </xdr:from>
    <xdr:to>
      <xdr:col>5</xdr:col>
      <xdr:colOff>409575</xdr:colOff>
      <xdr:row>34</xdr:row>
      <xdr:rowOff>5391</xdr:rowOff>
    </xdr:to>
    <xdr:sp macro="" textlink="">
      <xdr:nvSpPr>
        <xdr:cNvPr id="86" name="円/楕円 85"/>
        <xdr:cNvSpPr/>
      </xdr:nvSpPr>
      <xdr:spPr>
        <a:xfrm>
          <a:off x="3746500" y="573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21918</xdr:rowOff>
    </xdr:from>
    <xdr:ext cx="599010" cy="259045"/>
    <xdr:sp macro="" textlink="">
      <xdr:nvSpPr>
        <xdr:cNvPr id="87" name="テキスト ボックス 86"/>
        <xdr:cNvSpPr txBox="1"/>
      </xdr:nvSpPr>
      <xdr:spPr>
        <a:xfrm>
          <a:off x="3497794" y="550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112,956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23078</xdr:rowOff>
    </xdr:from>
    <xdr:to>
      <xdr:col>4</xdr:col>
      <xdr:colOff>206375</xdr:colOff>
      <xdr:row>33</xdr:row>
      <xdr:rowOff>124678</xdr:rowOff>
    </xdr:to>
    <xdr:sp macro="" textlink="">
      <xdr:nvSpPr>
        <xdr:cNvPr id="88" name="円/楕円 87"/>
        <xdr:cNvSpPr/>
      </xdr:nvSpPr>
      <xdr:spPr>
        <a:xfrm>
          <a:off x="2857500" y="56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141205</xdr:rowOff>
    </xdr:from>
    <xdr:ext cx="599010" cy="259045"/>
    <xdr:sp macro="" textlink="">
      <xdr:nvSpPr>
        <xdr:cNvPr id="89" name="テキスト ボックス 88"/>
        <xdr:cNvSpPr txBox="1"/>
      </xdr:nvSpPr>
      <xdr:spPr>
        <a:xfrm>
          <a:off x="2608794" y="545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116,607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89243</xdr:rowOff>
    </xdr:from>
    <xdr:to>
      <xdr:col>3</xdr:col>
      <xdr:colOff>3175</xdr:colOff>
      <xdr:row>34</xdr:row>
      <xdr:rowOff>19393</xdr:rowOff>
    </xdr:to>
    <xdr:sp macro="" textlink="">
      <xdr:nvSpPr>
        <xdr:cNvPr id="90" name="円/楕円 89"/>
        <xdr:cNvSpPr/>
      </xdr:nvSpPr>
      <xdr:spPr>
        <a:xfrm>
          <a:off x="1968500" y="574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35920</xdr:rowOff>
    </xdr:from>
    <xdr:ext cx="599010" cy="259045"/>
    <xdr:sp macro="" textlink="">
      <xdr:nvSpPr>
        <xdr:cNvPr id="91" name="テキスト ボックス 90"/>
        <xdr:cNvSpPr txBox="1"/>
      </xdr:nvSpPr>
      <xdr:spPr>
        <a:xfrm>
          <a:off x="1719794" y="552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111,976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37222</xdr:rowOff>
    </xdr:from>
    <xdr:to>
      <xdr:col>1</xdr:col>
      <xdr:colOff>485775</xdr:colOff>
      <xdr:row>33</xdr:row>
      <xdr:rowOff>138822</xdr:rowOff>
    </xdr:to>
    <xdr:sp macro="" textlink="">
      <xdr:nvSpPr>
        <xdr:cNvPr id="92" name="円/楕円 91"/>
        <xdr:cNvSpPr/>
      </xdr:nvSpPr>
      <xdr:spPr>
        <a:xfrm>
          <a:off x="1079500" y="56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155349</xdr:rowOff>
    </xdr:from>
    <xdr:ext cx="599010" cy="259045"/>
    <xdr:sp macro="" textlink="">
      <xdr:nvSpPr>
        <xdr:cNvPr id="93" name="テキスト ボックス 92"/>
        <xdr:cNvSpPr txBox="1"/>
      </xdr:nvSpPr>
      <xdr:spPr>
        <a:xfrm>
          <a:off x="830794" y="547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22098</xdr:rowOff>
    </xdr:from>
    <xdr:to>
      <xdr:col>6</xdr:col>
      <xdr:colOff>511175</xdr:colOff>
      <xdr:row>53</xdr:row>
      <xdr:rowOff>99175</xdr:rowOff>
    </xdr:to>
    <xdr:cxnSp macro="">
      <xdr:nvCxnSpPr>
        <xdr:cNvPr id="123" name="直線コネクタ 122"/>
        <xdr:cNvCxnSpPr/>
      </xdr:nvCxnSpPr>
      <xdr:spPr>
        <a:xfrm flipV="1">
          <a:off x="3797300" y="9108948"/>
          <a:ext cx="838200" cy="7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99175</xdr:rowOff>
    </xdr:from>
    <xdr:to>
      <xdr:col>5</xdr:col>
      <xdr:colOff>358775</xdr:colOff>
      <xdr:row>54</xdr:row>
      <xdr:rowOff>25692</xdr:rowOff>
    </xdr:to>
    <xdr:cxnSp macro="">
      <xdr:nvCxnSpPr>
        <xdr:cNvPr id="126" name="直線コネクタ 125"/>
        <xdr:cNvCxnSpPr/>
      </xdr:nvCxnSpPr>
      <xdr:spPr>
        <a:xfrm flipV="1">
          <a:off x="2908300" y="9186025"/>
          <a:ext cx="889000" cy="9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25692</xdr:rowOff>
    </xdr:from>
    <xdr:to>
      <xdr:col>4</xdr:col>
      <xdr:colOff>155575</xdr:colOff>
      <xdr:row>54</xdr:row>
      <xdr:rowOff>76073</xdr:rowOff>
    </xdr:to>
    <xdr:cxnSp macro="">
      <xdr:nvCxnSpPr>
        <xdr:cNvPr id="129" name="直線コネクタ 128"/>
        <xdr:cNvCxnSpPr/>
      </xdr:nvCxnSpPr>
      <xdr:spPr>
        <a:xfrm flipV="1">
          <a:off x="2019300" y="9283992"/>
          <a:ext cx="889000" cy="5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36296</xdr:rowOff>
    </xdr:from>
    <xdr:to>
      <xdr:col>2</xdr:col>
      <xdr:colOff>638175</xdr:colOff>
      <xdr:row>54</xdr:row>
      <xdr:rowOff>76073</xdr:rowOff>
    </xdr:to>
    <xdr:cxnSp macro="">
      <xdr:nvCxnSpPr>
        <xdr:cNvPr id="132" name="直線コネクタ 131"/>
        <xdr:cNvCxnSpPr/>
      </xdr:nvCxnSpPr>
      <xdr:spPr>
        <a:xfrm>
          <a:off x="1130300" y="9294596"/>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6" name="テキスト ボックス 135"/>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142748</xdr:rowOff>
    </xdr:from>
    <xdr:to>
      <xdr:col>6</xdr:col>
      <xdr:colOff>561975</xdr:colOff>
      <xdr:row>53</xdr:row>
      <xdr:rowOff>72898</xdr:rowOff>
    </xdr:to>
    <xdr:sp macro="" textlink="">
      <xdr:nvSpPr>
        <xdr:cNvPr id="142" name="円/楕円 141"/>
        <xdr:cNvSpPr/>
      </xdr:nvSpPr>
      <xdr:spPr>
        <a:xfrm>
          <a:off x="4584700" y="905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165625</xdr:rowOff>
    </xdr:from>
    <xdr:ext cx="599010" cy="259045"/>
    <xdr:sp macro="" textlink="">
      <xdr:nvSpPr>
        <xdr:cNvPr id="143" name="物件費該当値テキスト"/>
        <xdr:cNvSpPr txBox="1"/>
      </xdr:nvSpPr>
      <xdr:spPr>
        <a:xfrm>
          <a:off x="4686300" y="890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112,760</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48375</xdr:rowOff>
    </xdr:from>
    <xdr:to>
      <xdr:col>5</xdr:col>
      <xdr:colOff>409575</xdr:colOff>
      <xdr:row>53</xdr:row>
      <xdr:rowOff>149975</xdr:rowOff>
    </xdr:to>
    <xdr:sp macro="" textlink="">
      <xdr:nvSpPr>
        <xdr:cNvPr id="144" name="円/楕円 143"/>
        <xdr:cNvSpPr/>
      </xdr:nvSpPr>
      <xdr:spPr>
        <a:xfrm>
          <a:off x="3746500" y="913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166502</xdr:rowOff>
    </xdr:from>
    <xdr:ext cx="599010" cy="259045"/>
    <xdr:sp macro="" textlink="">
      <xdr:nvSpPr>
        <xdr:cNvPr id="145" name="テキスト ボックス 144"/>
        <xdr:cNvSpPr txBox="1"/>
      </xdr:nvSpPr>
      <xdr:spPr>
        <a:xfrm>
          <a:off x="3497794" y="891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106,691</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146342</xdr:rowOff>
    </xdr:from>
    <xdr:to>
      <xdr:col>4</xdr:col>
      <xdr:colOff>206375</xdr:colOff>
      <xdr:row>54</xdr:row>
      <xdr:rowOff>76492</xdr:rowOff>
    </xdr:to>
    <xdr:sp macro="" textlink="">
      <xdr:nvSpPr>
        <xdr:cNvPr id="146" name="円/楕円 145"/>
        <xdr:cNvSpPr/>
      </xdr:nvSpPr>
      <xdr:spPr>
        <a:xfrm>
          <a:off x="2857500" y="92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93019</xdr:rowOff>
    </xdr:from>
    <xdr:ext cx="534377" cy="259045"/>
    <xdr:sp macro="" textlink="">
      <xdr:nvSpPr>
        <xdr:cNvPr id="147" name="テキスト ボックス 146"/>
        <xdr:cNvSpPr txBox="1"/>
      </xdr:nvSpPr>
      <xdr:spPr>
        <a:xfrm>
          <a:off x="2641111" y="900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98,977</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25273</xdr:rowOff>
    </xdr:from>
    <xdr:to>
      <xdr:col>3</xdr:col>
      <xdr:colOff>3175</xdr:colOff>
      <xdr:row>54</xdr:row>
      <xdr:rowOff>126873</xdr:rowOff>
    </xdr:to>
    <xdr:sp macro="" textlink="">
      <xdr:nvSpPr>
        <xdr:cNvPr id="148" name="円/楕円 147"/>
        <xdr:cNvSpPr/>
      </xdr:nvSpPr>
      <xdr:spPr>
        <a:xfrm>
          <a:off x="1968500" y="928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143400</xdr:rowOff>
    </xdr:from>
    <xdr:ext cx="534377" cy="259045"/>
    <xdr:sp macro="" textlink="">
      <xdr:nvSpPr>
        <xdr:cNvPr id="149" name="テキスト ボックス 148"/>
        <xdr:cNvSpPr txBox="1"/>
      </xdr:nvSpPr>
      <xdr:spPr>
        <a:xfrm>
          <a:off x="1752111" y="905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95,010</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156946</xdr:rowOff>
    </xdr:from>
    <xdr:to>
      <xdr:col>1</xdr:col>
      <xdr:colOff>485775</xdr:colOff>
      <xdr:row>54</xdr:row>
      <xdr:rowOff>87096</xdr:rowOff>
    </xdr:to>
    <xdr:sp macro="" textlink="">
      <xdr:nvSpPr>
        <xdr:cNvPr id="150" name="円/楕円 149"/>
        <xdr:cNvSpPr/>
      </xdr:nvSpPr>
      <xdr:spPr>
        <a:xfrm>
          <a:off x="1079500" y="924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103623</xdr:rowOff>
    </xdr:from>
    <xdr:ext cx="534377" cy="259045"/>
    <xdr:sp macro="" textlink="">
      <xdr:nvSpPr>
        <xdr:cNvPr id="151" name="テキスト ボックス 150"/>
        <xdr:cNvSpPr txBox="1"/>
      </xdr:nvSpPr>
      <xdr:spPr>
        <a:xfrm>
          <a:off x="863111" y="901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148577</xdr:rowOff>
    </xdr:from>
    <xdr:to>
      <xdr:col>6</xdr:col>
      <xdr:colOff>511175</xdr:colOff>
      <xdr:row>71</xdr:row>
      <xdr:rowOff>145910</xdr:rowOff>
    </xdr:to>
    <xdr:cxnSp macro="">
      <xdr:nvCxnSpPr>
        <xdr:cNvPr id="180" name="直線コネクタ 179"/>
        <xdr:cNvCxnSpPr/>
      </xdr:nvCxnSpPr>
      <xdr:spPr>
        <a:xfrm flipV="1">
          <a:off x="3797300" y="12150077"/>
          <a:ext cx="838200" cy="16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118021</xdr:rowOff>
    </xdr:from>
    <xdr:to>
      <xdr:col>5</xdr:col>
      <xdr:colOff>358775</xdr:colOff>
      <xdr:row>71</xdr:row>
      <xdr:rowOff>145910</xdr:rowOff>
    </xdr:to>
    <xdr:cxnSp macro="">
      <xdr:nvCxnSpPr>
        <xdr:cNvPr id="183" name="直線コネクタ 182"/>
        <xdr:cNvCxnSpPr/>
      </xdr:nvCxnSpPr>
      <xdr:spPr>
        <a:xfrm>
          <a:off x="2908300" y="12290971"/>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170082</xdr:rowOff>
    </xdr:from>
    <xdr:ext cx="469744" cy="259045"/>
    <xdr:sp macro="" textlink="">
      <xdr:nvSpPr>
        <xdr:cNvPr id="185" name="テキスト ボックス 184"/>
        <xdr:cNvSpPr txBox="1"/>
      </xdr:nvSpPr>
      <xdr:spPr>
        <a:xfrm>
          <a:off x="3562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118021</xdr:rowOff>
    </xdr:from>
    <xdr:to>
      <xdr:col>4</xdr:col>
      <xdr:colOff>155575</xdr:colOff>
      <xdr:row>72</xdr:row>
      <xdr:rowOff>77521</xdr:rowOff>
    </xdr:to>
    <xdr:cxnSp macro="">
      <xdr:nvCxnSpPr>
        <xdr:cNvPr id="186" name="直線コネクタ 185"/>
        <xdr:cNvCxnSpPr/>
      </xdr:nvCxnSpPr>
      <xdr:spPr>
        <a:xfrm flipV="1">
          <a:off x="2019300" y="12290971"/>
          <a:ext cx="889000" cy="1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28008</xdr:rowOff>
    </xdr:from>
    <xdr:ext cx="469744" cy="259045"/>
    <xdr:sp macro="" textlink="">
      <xdr:nvSpPr>
        <xdr:cNvPr id="188" name="テキスト ボックス 187"/>
        <xdr:cNvSpPr txBox="1"/>
      </xdr:nvSpPr>
      <xdr:spPr>
        <a:xfrm>
          <a:off x="2673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77521</xdr:rowOff>
    </xdr:from>
    <xdr:to>
      <xdr:col>2</xdr:col>
      <xdr:colOff>638175</xdr:colOff>
      <xdr:row>73</xdr:row>
      <xdr:rowOff>159055</xdr:rowOff>
    </xdr:to>
    <xdr:cxnSp macro="">
      <xdr:nvCxnSpPr>
        <xdr:cNvPr id="189" name="直線コネクタ 188"/>
        <xdr:cNvCxnSpPr/>
      </xdr:nvCxnSpPr>
      <xdr:spPr>
        <a:xfrm flipV="1">
          <a:off x="1130300" y="12421921"/>
          <a:ext cx="889000" cy="25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24959</xdr:rowOff>
    </xdr:from>
    <xdr:ext cx="469744" cy="259045"/>
    <xdr:sp macro="" textlink="">
      <xdr:nvSpPr>
        <xdr:cNvPr id="191" name="テキスト ボックス 190"/>
        <xdr:cNvSpPr txBox="1"/>
      </xdr:nvSpPr>
      <xdr:spPr>
        <a:xfrm>
          <a:off x="1784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38257</xdr:rowOff>
    </xdr:from>
    <xdr:ext cx="469744" cy="259045"/>
    <xdr:sp macro="" textlink="">
      <xdr:nvSpPr>
        <xdr:cNvPr id="193" name="テキスト ボックス 192"/>
        <xdr:cNvSpPr txBox="1"/>
      </xdr:nvSpPr>
      <xdr:spPr>
        <a:xfrm>
          <a:off x="895427" y="134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97777</xdr:rowOff>
    </xdr:from>
    <xdr:to>
      <xdr:col>6</xdr:col>
      <xdr:colOff>561975</xdr:colOff>
      <xdr:row>71</xdr:row>
      <xdr:rowOff>27927</xdr:rowOff>
    </xdr:to>
    <xdr:sp macro="" textlink="">
      <xdr:nvSpPr>
        <xdr:cNvPr id="199" name="円/楕円 198"/>
        <xdr:cNvSpPr/>
      </xdr:nvSpPr>
      <xdr:spPr>
        <a:xfrm>
          <a:off x="4584700" y="1209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12704</xdr:rowOff>
    </xdr:from>
    <xdr:ext cx="534377" cy="259045"/>
    <xdr:sp macro="" textlink="">
      <xdr:nvSpPr>
        <xdr:cNvPr id="200" name="維持補修費該当値テキスト"/>
        <xdr:cNvSpPr txBox="1"/>
      </xdr:nvSpPr>
      <xdr:spPr>
        <a:xfrm>
          <a:off x="4686300" y="1201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37,767</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95110</xdr:rowOff>
    </xdr:from>
    <xdr:to>
      <xdr:col>5</xdr:col>
      <xdr:colOff>409575</xdr:colOff>
      <xdr:row>72</xdr:row>
      <xdr:rowOff>25260</xdr:rowOff>
    </xdr:to>
    <xdr:sp macro="" textlink="">
      <xdr:nvSpPr>
        <xdr:cNvPr id="201" name="円/楕円 200"/>
        <xdr:cNvSpPr/>
      </xdr:nvSpPr>
      <xdr:spPr>
        <a:xfrm>
          <a:off x="3746500" y="122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70</xdr:row>
      <xdr:rowOff>41787</xdr:rowOff>
    </xdr:from>
    <xdr:ext cx="534377" cy="259045"/>
    <xdr:sp macro="" textlink="">
      <xdr:nvSpPr>
        <xdr:cNvPr id="202" name="テキスト ボックス 201"/>
        <xdr:cNvSpPr txBox="1"/>
      </xdr:nvSpPr>
      <xdr:spPr>
        <a:xfrm>
          <a:off x="3530111" y="1204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33,337</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67221</xdr:rowOff>
    </xdr:from>
    <xdr:to>
      <xdr:col>4</xdr:col>
      <xdr:colOff>206375</xdr:colOff>
      <xdr:row>71</xdr:row>
      <xdr:rowOff>168821</xdr:rowOff>
    </xdr:to>
    <xdr:sp macro="" textlink="">
      <xdr:nvSpPr>
        <xdr:cNvPr id="203" name="円/楕円 202"/>
        <xdr:cNvSpPr/>
      </xdr:nvSpPr>
      <xdr:spPr>
        <a:xfrm>
          <a:off x="2857500" y="122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13898</xdr:rowOff>
    </xdr:from>
    <xdr:ext cx="534377" cy="259045"/>
    <xdr:sp macro="" textlink="">
      <xdr:nvSpPr>
        <xdr:cNvPr id="204" name="テキスト ボックス 203"/>
        <xdr:cNvSpPr txBox="1"/>
      </xdr:nvSpPr>
      <xdr:spPr>
        <a:xfrm>
          <a:off x="2641111" y="1201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34,069</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26721</xdr:rowOff>
    </xdr:from>
    <xdr:to>
      <xdr:col>3</xdr:col>
      <xdr:colOff>3175</xdr:colOff>
      <xdr:row>72</xdr:row>
      <xdr:rowOff>128321</xdr:rowOff>
    </xdr:to>
    <xdr:sp macro="" textlink="">
      <xdr:nvSpPr>
        <xdr:cNvPr id="205" name="円/楕円 204"/>
        <xdr:cNvSpPr/>
      </xdr:nvSpPr>
      <xdr:spPr>
        <a:xfrm>
          <a:off x="1968500" y="1237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70</xdr:row>
      <xdr:rowOff>144848</xdr:rowOff>
    </xdr:from>
    <xdr:ext cx="534377" cy="259045"/>
    <xdr:sp macro="" textlink="">
      <xdr:nvSpPr>
        <xdr:cNvPr id="206" name="テキスト ボックス 205"/>
        <xdr:cNvSpPr txBox="1"/>
      </xdr:nvSpPr>
      <xdr:spPr>
        <a:xfrm>
          <a:off x="1752111" y="1214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30,632</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108255</xdr:rowOff>
    </xdr:from>
    <xdr:to>
      <xdr:col>1</xdr:col>
      <xdr:colOff>485775</xdr:colOff>
      <xdr:row>74</xdr:row>
      <xdr:rowOff>38405</xdr:rowOff>
    </xdr:to>
    <xdr:sp macro="" textlink="">
      <xdr:nvSpPr>
        <xdr:cNvPr id="207" name="円/楕円 206"/>
        <xdr:cNvSpPr/>
      </xdr:nvSpPr>
      <xdr:spPr>
        <a:xfrm>
          <a:off x="1079500" y="126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54932</xdr:rowOff>
    </xdr:from>
    <xdr:ext cx="534377" cy="259045"/>
    <xdr:sp macro="" textlink="">
      <xdr:nvSpPr>
        <xdr:cNvPr id="208" name="テキスト ボックス 207"/>
        <xdr:cNvSpPr txBox="1"/>
      </xdr:nvSpPr>
      <xdr:spPr>
        <a:xfrm>
          <a:off x="863111" y="1239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5931</xdr:rowOff>
    </xdr:from>
    <xdr:to>
      <xdr:col>6</xdr:col>
      <xdr:colOff>511175</xdr:colOff>
      <xdr:row>97</xdr:row>
      <xdr:rowOff>55335</xdr:rowOff>
    </xdr:to>
    <xdr:cxnSp macro="">
      <xdr:nvCxnSpPr>
        <xdr:cNvPr id="238" name="直線コネクタ 237"/>
        <xdr:cNvCxnSpPr/>
      </xdr:nvCxnSpPr>
      <xdr:spPr>
        <a:xfrm>
          <a:off x="3797300" y="16636581"/>
          <a:ext cx="838200" cy="4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5931</xdr:rowOff>
    </xdr:from>
    <xdr:to>
      <xdr:col>5</xdr:col>
      <xdr:colOff>358775</xdr:colOff>
      <xdr:row>97</xdr:row>
      <xdr:rowOff>124155</xdr:rowOff>
    </xdr:to>
    <xdr:cxnSp macro="">
      <xdr:nvCxnSpPr>
        <xdr:cNvPr id="241" name="直線コネクタ 240"/>
        <xdr:cNvCxnSpPr/>
      </xdr:nvCxnSpPr>
      <xdr:spPr>
        <a:xfrm flipV="1">
          <a:off x="2908300" y="16636581"/>
          <a:ext cx="889000" cy="1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124155</xdr:rowOff>
    </xdr:from>
    <xdr:to>
      <xdr:col>4</xdr:col>
      <xdr:colOff>155575</xdr:colOff>
      <xdr:row>97</xdr:row>
      <xdr:rowOff>139091</xdr:rowOff>
    </xdr:to>
    <xdr:cxnSp macro="">
      <xdr:nvCxnSpPr>
        <xdr:cNvPr id="244" name="直線コネクタ 243"/>
        <xdr:cNvCxnSpPr/>
      </xdr:nvCxnSpPr>
      <xdr:spPr>
        <a:xfrm flipV="1">
          <a:off x="2019300" y="16754805"/>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134201</xdr:rowOff>
    </xdr:from>
    <xdr:to>
      <xdr:col>2</xdr:col>
      <xdr:colOff>638175</xdr:colOff>
      <xdr:row>97</xdr:row>
      <xdr:rowOff>139091</xdr:rowOff>
    </xdr:to>
    <xdr:cxnSp macro="">
      <xdr:nvCxnSpPr>
        <xdr:cNvPr id="247" name="直線コネクタ 246"/>
        <xdr:cNvCxnSpPr/>
      </xdr:nvCxnSpPr>
      <xdr:spPr>
        <a:xfrm>
          <a:off x="1130300" y="16764851"/>
          <a:ext cx="889000" cy="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4535</xdr:rowOff>
    </xdr:from>
    <xdr:to>
      <xdr:col>6</xdr:col>
      <xdr:colOff>561975</xdr:colOff>
      <xdr:row>97</xdr:row>
      <xdr:rowOff>106135</xdr:rowOff>
    </xdr:to>
    <xdr:sp macro="" textlink="">
      <xdr:nvSpPr>
        <xdr:cNvPr id="257" name="円/楕円 256"/>
        <xdr:cNvSpPr/>
      </xdr:nvSpPr>
      <xdr:spPr>
        <a:xfrm>
          <a:off x="4584700" y="166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154412</xdr:rowOff>
    </xdr:from>
    <xdr:ext cx="534377" cy="259045"/>
    <xdr:sp macro="" textlink="">
      <xdr:nvSpPr>
        <xdr:cNvPr id="258" name="扶助費該当値テキスト"/>
        <xdr:cNvSpPr txBox="1"/>
      </xdr:nvSpPr>
      <xdr:spPr>
        <a:xfrm>
          <a:off x="4686300" y="1661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86,143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126581</xdr:rowOff>
    </xdr:from>
    <xdr:to>
      <xdr:col>5</xdr:col>
      <xdr:colOff>409575</xdr:colOff>
      <xdr:row>97</xdr:row>
      <xdr:rowOff>56731</xdr:rowOff>
    </xdr:to>
    <xdr:sp macro="" textlink="">
      <xdr:nvSpPr>
        <xdr:cNvPr id="259" name="円/楕円 258"/>
        <xdr:cNvSpPr/>
      </xdr:nvSpPr>
      <xdr:spPr>
        <a:xfrm>
          <a:off x="3746500" y="165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73258</xdr:rowOff>
    </xdr:from>
    <xdr:ext cx="534377" cy="259045"/>
    <xdr:sp macro="" textlink="">
      <xdr:nvSpPr>
        <xdr:cNvPr id="260" name="テキスト ボックス 259"/>
        <xdr:cNvSpPr txBox="1"/>
      </xdr:nvSpPr>
      <xdr:spPr>
        <a:xfrm>
          <a:off x="3530111" y="163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90,033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73355</xdr:rowOff>
    </xdr:from>
    <xdr:to>
      <xdr:col>4</xdr:col>
      <xdr:colOff>206375</xdr:colOff>
      <xdr:row>98</xdr:row>
      <xdr:rowOff>3505</xdr:rowOff>
    </xdr:to>
    <xdr:sp macro="" textlink="">
      <xdr:nvSpPr>
        <xdr:cNvPr id="261" name="円/楕円 260"/>
        <xdr:cNvSpPr/>
      </xdr:nvSpPr>
      <xdr:spPr>
        <a:xfrm>
          <a:off x="2857500" y="167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20032</xdr:rowOff>
    </xdr:from>
    <xdr:ext cx="534377" cy="259045"/>
    <xdr:sp macro="" textlink="">
      <xdr:nvSpPr>
        <xdr:cNvPr id="262" name="テキスト ボックス 261"/>
        <xdr:cNvSpPr txBox="1"/>
      </xdr:nvSpPr>
      <xdr:spPr>
        <a:xfrm>
          <a:off x="2641111" y="1647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80,724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88291</xdr:rowOff>
    </xdr:from>
    <xdr:to>
      <xdr:col>3</xdr:col>
      <xdr:colOff>3175</xdr:colOff>
      <xdr:row>98</xdr:row>
      <xdr:rowOff>18441</xdr:rowOff>
    </xdr:to>
    <xdr:sp macro="" textlink="">
      <xdr:nvSpPr>
        <xdr:cNvPr id="263" name="円/楕円 262"/>
        <xdr:cNvSpPr/>
      </xdr:nvSpPr>
      <xdr:spPr>
        <a:xfrm>
          <a:off x="1968500" y="1671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34968</xdr:rowOff>
    </xdr:from>
    <xdr:ext cx="534377" cy="259045"/>
    <xdr:sp macro="" textlink="">
      <xdr:nvSpPr>
        <xdr:cNvPr id="264" name="テキスト ボックス 263"/>
        <xdr:cNvSpPr txBox="1"/>
      </xdr:nvSpPr>
      <xdr:spPr>
        <a:xfrm>
          <a:off x="1752111" y="1649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83401</xdr:rowOff>
    </xdr:from>
    <xdr:to>
      <xdr:col>1</xdr:col>
      <xdr:colOff>485775</xdr:colOff>
      <xdr:row>98</xdr:row>
      <xdr:rowOff>13551</xdr:rowOff>
    </xdr:to>
    <xdr:sp macro="" textlink="">
      <xdr:nvSpPr>
        <xdr:cNvPr id="265" name="円/楕円 264"/>
        <xdr:cNvSpPr/>
      </xdr:nvSpPr>
      <xdr:spPr>
        <a:xfrm>
          <a:off x="1079500" y="167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30078</xdr:rowOff>
    </xdr:from>
    <xdr:ext cx="534377" cy="259045"/>
    <xdr:sp macro="" textlink="">
      <xdr:nvSpPr>
        <xdr:cNvPr id="266" name="テキスト ボックス 265"/>
        <xdr:cNvSpPr txBox="1"/>
      </xdr:nvSpPr>
      <xdr:spPr>
        <a:xfrm>
          <a:off x="863111" y="164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42059</xdr:rowOff>
    </xdr:from>
    <xdr:to>
      <xdr:col>15</xdr:col>
      <xdr:colOff>180975</xdr:colOff>
      <xdr:row>31</xdr:row>
      <xdr:rowOff>75473</xdr:rowOff>
    </xdr:to>
    <xdr:cxnSp macro="">
      <xdr:nvCxnSpPr>
        <xdr:cNvPr id="299" name="直線コネクタ 298"/>
        <xdr:cNvCxnSpPr/>
      </xdr:nvCxnSpPr>
      <xdr:spPr>
        <a:xfrm flipV="1">
          <a:off x="9639300" y="5357009"/>
          <a:ext cx="8382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75473</xdr:rowOff>
    </xdr:from>
    <xdr:to>
      <xdr:col>14</xdr:col>
      <xdr:colOff>28575</xdr:colOff>
      <xdr:row>31</xdr:row>
      <xdr:rowOff>132566</xdr:rowOff>
    </xdr:to>
    <xdr:cxnSp macro="">
      <xdr:nvCxnSpPr>
        <xdr:cNvPr id="302" name="直線コネクタ 301"/>
        <xdr:cNvCxnSpPr/>
      </xdr:nvCxnSpPr>
      <xdr:spPr>
        <a:xfrm flipV="1">
          <a:off x="8750300" y="5390423"/>
          <a:ext cx="889000" cy="5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132566</xdr:rowOff>
    </xdr:from>
    <xdr:to>
      <xdr:col>12</xdr:col>
      <xdr:colOff>511175</xdr:colOff>
      <xdr:row>32</xdr:row>
      <xdr:rowOff>139548</xdr:rowOff>
    </xdr:to>
    <xdr:cxnSp macro="">
      <xdr:nvCxnSpPr>
        <xdr:cNvPr id="305" name="直線コネクタ 304"/>
        <xdr:cNvCxnSpPr/>
      </xdr:nvCxnSpPr>
      <xdr:spPr>
        <a:xfrm flipV="1">
          <a:off x="7861300" y="5447516"/>
          <a:ext cx="889000" cy="17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139548</xdr:rowOff>
    </xdr:from>
    <xdr:to>
      <xdr:col>11</xdr:col>
      <xdr:colOff>307975</xdr:colOff>
      <xdr:row>32</xdr:row>
      <xdr:rowOff>144129</xdr:rowOff>
    </xdr:to>
    <xdr:cxnSp macro="">
      <xdr:nvCxnSpPr>
        <xdr:cNvPr id="308" name="直線コネクタ 307"/>
        <xdr:cNvCxnSpPr/>
      </xdr:nvCxnSpPr>
      <xdr:spPr>
        <a:xfrm flipV="1">
          <a:off x="6972300" y="5625948"/>
          <a:ext cx="889000" cy="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30</xdr:row>
      <xdr:rowOff>162709</xdr:rowOff>
    </xdr:from>
    <xdr:to>
      <xdr:col>15</xdr:col>
      <xdr:colOff>231775</xdr:colOff>
      <xdr:row>31</xdr:row>
      <xdr:rowOff>92859</xdr:rowOff>
    </xdr:to>
    <xdr:sp macro="" textlink="">
      <xdr:nvSpPr>
        <xdr:cNvPr id="318" name="円/楕円 317"/>
        <xdr:cNvSpPr/>
      </xdr:nvSpPr>
      <xdr:spPr>
        <a:xfrm>
          <a:off x="10426700" y="530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77636</xdr:rowOff>
    </xdr:from>
    <xdr:ext cx="599010" cy="259045"/>
    <xdr:sp macro="" textlink="">
      <xdr:nvSpPr>
        <xdr:cNvPr id="319" name="補助費等該当値テキスト"/>
        <xdr:cNvSpPr txBox="1"/>
      </xdr:nvSpPr>
      <xdr:spPr>
        <a:xfrm>
          <a:off x="10528300" y="522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154,251</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24673</xdr:rowOff>
    </xdr:from>
    <xdr:to>
      <xdr:col>14</xdr:col>
      <xdr:colOff>79375</xdr:colOff>
      <xdr:row>31</xdr:row>
      <xdr:rowOff>126273</xdr:rowOff>
    </xdr:to>
    <xdr:sp macro="" textlink="">
      <xdr:nvSpPr>
        <xdr:cNvPr id="320" name="円/楕円 319"/>
        <xdr:cNvSpPr/>
      </xdr:nvSpPr>
      <xdr:spPr>
        <a:xfrm>
          <a:off x="9588500" y="53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29</xdr:row>
      <xdr:rowOff>142800</xdr:rowOff>
    </xdr:from>
    <xdr:ext cx="599010" cy="259045"/>
    <xdr:sp macro="" textlink="">
      <xdr:nvSpPr>
        <xdr:cNvPr id="321" name="テキスト ボックス 320"/>
        <xdr:cNvSpPr txBox="1"/>
      </xdr:nvSpPr>
      <xdr:spPr>
        <a:xfrm>
          <a:off x="9339794" y="511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150,743</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81766</xdr:rowOff>
    </xdr:from>
    <xdr:to>
      <xdr:col>12</xdr:col>
      <xdr:colOff>561975</xdr:colOff>
      <xdr:row>32</xdr:row>
      <xdr:rowOff>11916</xdr:rowOff>
    </xdr:to>
    <xdr:sp macro="" textlink="">
      <xdr:nvSpPr>
        <xdr:cNvPr id="322" name="円/楕円 321"/>
        <xdr:cNvSpPr/>
      </xdr:nvSpPr>
      <xdr:spPr>
        <a:xfrm>
          <a:off x="8699500" y="53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28443</xdr:rowOff>
    </xdr:from>
    <xdr:ext cx="599010" cy="259045"/>
    <xdr:sp macro="" textlink="">
      <xdr:nvSpPr>
        <xdr:cNvPr id="323" name="テキスト ボックス 322"/>
        <xdr:cNvSpPr txBox="1"/>
      </xdr:nvSpPr>
      <xdr:spPr>
        <a:xfrm>
          <a:off x="8450794" y="517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144,749</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88748</xdr:rowOff>
    </xdr:from>
    <xdr:to>
      <xdr:col>11</xdr:col>
      <xdr:colOff>358775</xdr:colOff>
      <xdr:row>33</xdr:row>
      <xdr:rowOff>18898</xdr:rowOff>
    </xdr:to>
    <xdr:sp macro="" textlink="">
      <xdr:nvSpPr>
        <xdr:cNvPr id="324" name="円/楕円 323"/>
        <xdr:cNvSpPr/>
      </xdr:nvSpPr>
      <xdr:spPr>
        <a:xfrm>
          <a:off x="7810500" y="557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35425</xdr:rowOff>
    </xdr:from>
    <xdr:ext cx="599010" cy="259045"/>
    <xdr:sp macro="" textlink="">
      <xdr:nvSpPr>
        <xdr:cNvPr id="325" name="テキスト ボックス 324"/>
        <xdr:cNvSpPr txBox="1"/>
      </xdr:nvSpPr>
      <xdr:spPr>
        <a:xfrm>
          <a:off x="7561794" y="535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126,016</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93329</xdr:rowOff>
    </xdr:from>
    <xdr:to>
      <xdr:col>10</xdr:col>
      <xdr:colOff>155575</xdr:colOff>
      <xdr:row>33</xdr:row>
      <xdr:rowOff>23479</xdr:rowOff>
    </xdr:to>
    <xdr:sp macro="" textlink="">
      <xdr:nvSpPr>
        <xdr:cNvPr id="326" name="円/楕円 325"/>
        <xdr:cNvSpPr/>
      </xdr:nvSpPr>
      <xdr:spPr>
        <a:xfrm>
          <a:off x="6921500" y="55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40006</xdr:rowOff>
    </xdr:from>
    <xdr:ext cx="599010" cy="259045"/>
    <xdr:sp macro="" textlink="">
      <xdr:nvSpPr>
        <xdr:cNvPr id="327" name="テキスト ボックス 326"/>
        <xdr:cNvSpPr txBox="1"/>
      </xdr:nvSpPr>
      <xdr:spPr>
        <a:xfrm>
          <a:off x="6672794" y="535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133038</xdr:rowOff>
    </xdr:from>
    <xdr:to>
      <xdr:col>15</xdr:col>
      <xdr:colOff>180975</xdr:colOff>
      <xdr:row>58</xdr:row>
      <xdr:rowOff>3537</xdr:rowOff>
    </xdr:to>
    <xdr:cxnSp macro="">
      <xdr:nvCxnSpPr>
        <xdr:cNvPr id="354" name="直線コネクタ 353"/>
        <xdr:cNvCxnSpPr/>
      </xdr:nvCxnSpPr>
      <xdr:spPr>
        <a:xfrm flipV="1">
          <a:off x="9639300" y="9905688"/>
          <a:ext cx="838200" cy="4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3537</xdr:rowOff>
    </xdr:from>
    <xdr:to>
      <xdr:col>14</xdr:col>
      <xdr:colOff>28575</xdr:colOff>
      <xdr:row>58</xdr:row>
      <xdr:rowOff>53568</xdr:rowOff>
    </xdr:to>
    <xdr:cxnSp macro="">
      <xdr:nvCxnSpPr>
        <xdr:cNvPr id="357" name="直線コネクタ 356"/>
        <xdr:cNvCxnSpPr/>
      </xdr:nvCxnSpPr>
      <xdr:spPr>
        <a:xfrm flipV="1">
          <a:off x="8750300" y="9947637"/>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14843</xdr:rowOff>
    </xdr:from>
    <xdr:to>
      <xdr:col>12</xdr:col>
      <xdr:colOff>511175</xdr:colOff>
      <xdr:row>58</xdr:row>
      <xdr:rowOff>53568</xdr:rowOff>
    </xdr:to>
    <xdr:cxnSp macro="">
      <xdr:nvCxnSpPr>
        <xdr:cNvPr id="360" name="直線コネクタ 359"/>
        <xdr:cNvCxnSpPr/>
      </xdr:nvCxnSpPr>
      <xdr:spPr>
        <a:xfrm>
          <a:off x="7861300" y="9958943"/>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14843</xdr:rowOff>
    </xdr:from>
    <xdr:to>
      <xdr:col>11</xdr:col>
      <xdr:colOff>307975</xdr:colOff>
      <xdr:row>58</xdr:row>
      <xdr:rowOff>57972</xdr:rowOff>
    </xdr:to>
    <xdr:cxnSp macro="">
      <xdr:nvCxnSpPr>
        <xdr:cNvPr id="363" name="直線コネクタ 362"/>
        <xdr:cNvCxnSpPr/>
      </xdr:nvCxnSpPr>
      <xdr:spPr>
        <a:xfrm flipV="1">
          <a:off x="6972300" y="9958943"/>
          <a:ext cx="8890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82238</xdr:rowOff>
    </xdr:from>
    <xdr:to>
      <xdr:col>15</xdr:col>
      <xdr:colOff>231775</xdr:colOff>
      <xdr:row>58</xdr:row>
      <xdr:rowOff>12388</xdr:rowOff>
    </xdr:to>
    <xdr:sp macro="" textlink="">
      <xdr:nvSpPr>
        <xdr:cNvPr id="373" name="円/楕円 372"/>
        <xdr:cNvSpPr/>
      </xdr:nvSpPr>
      <xdr:spPr>
        <a:xfrm>
          <a:off x="10426700" y="985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105115</xdr:rowOff>
    </xdr:from>
    <xdr:ext cx="599010" cy="259045"/>
    <xdr:sp macro="" textlink="">
      <xdr:nvSpPr>
        <xdr:cNvPr id="374" name="普通建設事業費該当値テキスト"/>
        <xdr:cNvSpPr txBox="1"/>
      </xdr:nvSpPr>
      <xdr:spPr>
        <a:xfrm>
          <a:off x="10528300" y="970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194,786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124187</xdr:rowOff>
    </xdr:from>
    <xdr:to>
      <xdr:col>14</xdr:col>
      <xdr:colOff>79375</xdr:colOff>
      <xdr:row>58</xdr:row>
      <xdr:rowOff>54337</xdr:rowOff>
    </xdr:to>
    <xdr:sp macro="" textlink="">
      <xdr:nvSpPr>
        <xdr:cNvPr id="375" name="円/楕円 374"/>
        <xdr:cNvSpPr/>
      </xdr:nvSpPr>
      <xdr:spPr>
        <a:xfrm>
          <a:off x="9588500" y="989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70864</xdr:rowOff>
    </xdr:from>
    <xdr:ext cx="599010" cy="259045"/>
    <xdr:sp macro="" textlink="">
      <xdr:nvSpPr>
        <xdr:cNvPr id="376" name="テキスト ボックス 375"/>
        <xdr:cNvSpPr txBox="1"/>
      </xdr:nvSpPr>
      <xdr:spPr>
        <a:xfrm>
          <a:off x="9339794" y="967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148,910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2768</xdr:rowOff>
    </xdr:from>
    <xdr:to>
      <xdr:col>12</xdr:col>
      <xdr:colOff>561975</xdr:colOff>
      <xdr:row>58</xdr:row>
      <xdr:rowOff>104368</xdr:rowOff>
    </xdr:to>
    <xdr:sp macro="" textlink="">
      <xdr:nvSpPr>
        <xdr:cNvPr id="377" name="円/楕円 376"/>
        <xdr:cNvSpPr/>
      </xdr:nvSpPr>
      <xdr:spPr>
        <a:xfrm>
          <a:off x="8699500" y="994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120895</xdr:rowOff>
    </xdr:from>
    <xdr:ext cx="534377" cy="259045"/>
    <xdr:sp macro="" textlink="">
      <xdr:nvSpPr>
        <xdr:cNvPr id="378" name="テキスト ボックス 377"/>
        <xdr:cNvSpPr txBox="1"/>
      </xdr:nvSpPr>
      <xdr:spPr>
        <a:xfrm>
          <a:off x="8483111" y="972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94,195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135493</xdr:rowOff>
    </xdr:from>
    <xdr:to>
      <xdr:col>11</xdr:col>
      <xdr:colOff>358775</xdr:colOff>
      <xdr:row>58</xdr:row>
      <xdr:rowOff>65643</xdr:rowOff>
    </xdr:to>
    <xdr:sp macro="" textlink="">
      <xdr:nvSpPr>
        <xdr:cNvPr id="379" name="円/楕円 378"/>
        <xdr:cNvSpPr/>
      </xdr:nvSpPr>
      <xdr:spPr>
        <a:xfrm>
          <a:off x="7810500" y="990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82170</xdr:rowOff>
    </xdr:from>
    <xdr:ext cx="599010" cy="259045"/>
    <xdr:sp macro="" textlink="">
      <xdr:nvSpPr>
        <xdr:cNvPr id="380" name="テキスト ボックス 379"/>
        <xdr:cNvSpPr txBox="1"/>
      </xdr:nvSpPr>
      <xdr:spPr>
        <a:xfrm>
          <a:off x="7561794" y="968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136,546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7172</xdr:rowOff>
    </xdr:from>
    <xdr:to>
      <xdr:col>10</xdr:col>
      <xdr:colOff>155575</xdr:colOff>
      <xdr:row>58</xdr:row>
      <xdr:rowOff>108772</xdr:rowOff>
    </xdr:to>
    <xdr:sp macro="" textlink="">
      <xdr:nvSpPr>
        <xdr:cNvPr id="381" name="円/楕円 380"/>
        <xdr:cNvSpPr/>
      </xdr:nvSpPr>
      <xdr:spPr>
        <a:xfrm>
          <a:off x="6921500" y="99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125299</xdr:rowOff>
    </xdr:from>
    <xdr:ext cx="534377" cy="259045"/>
    <xdr:sp macro="" textlink="">
      <xdr:nvSpPr>
        <xdr:cNvPr id="382" name="テキスト ボックス 381"/>
        <xdr:cNvSpPr txBox="1"/>
      </xdr:nvSpPr>
      <xdr:spPr>
        <a:xfrm>
          <a:off x="6705111" y="97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29189</xdr:rowOff>
    </xdr:from>
    <xdr:to>
      <xdr:col>15</xdr:col>
      <xdr:colOff>180975</xdr:colOff>
      <xdr:row>79</xdr:row>
      <xdr:rowOff>41397</xdr:rowOff>
    </xdr:to>
    <xdr:cxnSp macro="">
      <xdr:nvCxnSpPr>
        <xdr:cNvPr id="411" name="直線コネクタ 410"/>
        <xdr:cNvCxnSpPr/>
      </xdr:nvCxnSpPr>
      <xdr:spPr>
        <a:xfrm>
          <a:off x="9639300" y="13573739"/>
          <a:ext cx="838200" cy="1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162047</xdr:rowOff>
    </xdr:from>
    <xdr:to>
      <xdr:col>15</xdr:col>
      <xdr:colOff>231775</xdr:colOff>
      <xdr:row>79</xdr:row>
      <xdr:rowOff>92197</xdr:rowOff>
    </xdr:to>
    <xdr:sp macro="" textlink="">
      <xdr:nvSpPr>
        <xdr:cNvPr id="421" name="円/楕円 420"/>
        <xdr:cNvSpPr/>
      </xdr:nvSpPr>
      <xdr:spPr>
        <a:xfrm>
          <a:off x="10426700" y="1353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469744" cy="259045"/>
    <xdr:sp macro="" textlink="">
      <xdr:nvSpPr>
        <xdr:cNvPr id="422" name="普通建設事業費 （ うち新規整備　）該当値テキスト"/>
        <xdr:cNvSpPr txBox="1"/>
      </xdr:nvSpPr>
      <xdr:spPr>
        <a:xfrm>
          <a:off x="10528300" y="1346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149839</xdr:rowOff>
    </xdr:from>
    <xdr:to>
      <xdr:col>14</xdr:col>
      <xdr:colOff>79375</xdr:colOff>
      <xdr:row>79</xdr:row>
      <xdr:rowOff>79989</xdr:rowOff>
    </xdr:to>
    <xdr:sp macro="" textlink="">
      <xdr:nvSpPr>
        <xdr:cNvPr id="423" name="円/楕円 422"/>
        <xdr:cNvSpPr/>
      </xdr:nvSpPr>
      <xdr:spPr>
        <a:xfrm>
          <a:off x="9588500" y="135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71116</xdr:rowOff>
    </xdr:from>
    <xdr:ext cx="534377" cy="259045"/>
    <xdr:sp macro="" textlink="">
      <xdr:nvSpPr>
        <xdr:cNvPr id="424" name="テキスト ボックス 423"/>
        <xdr:cNvSpPr txBox="1"/>
      </xdr:nvSpPr>
      <xdr:spPr>
        <a:xfrm>
          <a:off x="9372111" y="1361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150430</xdr:rowOff>
    </xdr:from>
    <xdr:to>
      <xdr:col>15</xdr:col>
      <xdr:colOff>180975</xdr:colOff>
      <xdr:row>93</xdr:row>
      <xdr:rowOff>89346</xdr:rowOff>
    </xdr:to>
    <xdr:cxnSp macro="">
      <xdr:nvCxnSpPr>
        <xdr:cNvPr id="453" name="直線コネクタ 452"/>
        <xdr:cNvCxnSpPr/>
      </xdr:nvCxnSpPr>
      <xdr:spPr>
        <a:xfrm flipV="1">
          <a:off x="9639300" y="15580930"/>
          <a:ext cx="838200" cy="45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99630</xdr:rowOff>
    </xdr:from>
    <xdr:to>
      <xdr:col>15</xdr:col>
      <xdr:colOff>231775</xdr:colOff>
      <xdr:row>91</xdr:row>
      <xdr:rowOff>29780</xdr:rowOff>
    </xdr:to>
    <xdr:sp macro="" textlink="">
      <xdr:nvSpPr>
        <xdr:cNvPr id="463" name="円/楕円 462"/>
        <xdr:cNvSpPr/>
      </xdr:nvSpPr>
      <xdr:spPr>
        <a:xfrm>
          <a:off x="10426700" y="155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52657</xdr:rowOff>
    </xdr:from>
    <xdr:ext cx="599010" cy="259045"/>
    <xdr:sp macro="" textlink="">
      <xdr:nvSpPr>
        <xdr:cNvPr id="464" name="普通建設事業費 （ うち更新整備　）該当値テキスト"/>
        <xdr:cNvSpPr txBox="1"/>
      </xdr:nvSpPr>
      <xdr:spPr>
        <a:xfrm>
          <a:off x="10528300" y="1548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188,592</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38546</xdr:rowOff>
    </xdr:from>
    <xdr:to>
      <xdr:col>14</xdr:col>
      <xdr:colOff>79375</xdr:colOff>
      <xdr:row>93</xdr:row>
      <xdr:rowOff>140146</xdr:rowOff>
    </xdr:to>
    <xdr:sp macro="" textlink="">
      <xdr:nvSpPr>
        <xdr:cNvPr id="465" name="円/楕円 464"/>
        <xdr:cNvSpPr/>
      </xdr:nvSpPr>
      <xdr:spPr>
        <a:xfrm>
          <a:off x="9588500" y="159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156673</xdr:rowOff>
    </xdr:from>
    <xdr:ext cx="599010" cy="259045"/>
    <xdr:sp macro="" textlink="">
      <xdr:nvSpPr>
        <xdr:cNvPr id="466" name="テキスト ボックス 465"/>
        <xdr:cNvSpPr txBox="1"/>
      </xdr:nvSpPr>
      <xdr:spPr>
        <a:xfrm>
          <a:off x="9339794" y="1575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109227</xdr:rowOff>
    </xdr:from>
    <xdr:to>
      <xdr:col>23</xdr:col>
      <xdr:colOff>517525</xdr:colOff>
      <xdr:row>38</xdr:row>
      <xdr:rowOff>126039</xdr:rowOff>
    </xdr:to>
    <xdr:cxnSp macro="">
      <xdr:nvCxnSpPr>
        <xdr:cNvPr id="493" name="直線コネクタ 492"/>
        <xdr:cNvCxnSpPr/>
      </xdr:nvCxnSpPr>
      <xdr:spPr>
        <a:xfrm flipV="1">
          <a:off x="15481300" y="6624327"/>
          <a:ext cx="838200" cy="1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4"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126039</xdr:rowOff>
    </xdr:from>
    <xdr:to>
      <xdr:col>22</xdr:col>
      <xdr:colOff>365125</xdr:colOff>
      <xdr:row>38</xdr:row>
      <xdr:rowOff>139700</xdr:rowOff>
    </xdr:to>
    <xdr:cxnSp macro="">
      <xdr:nvCxnSpPr>
        <xdr:cNvPr id="496" name="直線コネクタ 495"/>
        <xdr:cNvCxnSpPr/>
      </xdr:nvCxnSpPr>
      <xdr:spPr>
        <a:xfrm flipV="1">
          <a:off x="14592300" y="6641139"/>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9" name="直線コネクタ 49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134196</xdr:rowOff>
    </xdr:from>
    <xdr:to>
      <xdr:col>19</xdr:col>
      <xdr:colOff>644525</xdr:colOff>
      <xdr:row>38</xdr:row>
      <xdr:rowOff>139700</xdr:rowOff>
    </xdr:to>
    <xdr:cxnSp macro="">
      <xdr:nvCxnSpPr>
        <xdr:cNvPr id="502" name="直線コネクタ 501"/>
        <xdr:cNvCxnSpPr/>
      </xdr:nvCxnSpPr>
      <xdr:spPr>
        <a:xfrm>
          <a:off x="12814300" y="6649296"/>
          <a:ext cx="889000" cy="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58427</xdr:rowOff>
    </xdr:from>
    <xdr:to>
      <xdr:col>23</xdr:col>
      <xdr:colOff>568325</xdr:colOff>
      <xdr:row>38</xdr:row>
      <xdr:rowOff>160027</xdr:rowOff>
    </xdr:to>
    <xdr:sp macro="" textlink="">
      <xdr:nvSpPr>
        <xdr:cNvPr id="512" name="円/楕円 511"/>
        <xdr:cNvSpPr/>
      </xdr:nvSpPr>
      <xdr:spPr>
        <a:xfrm>
          <a:off x="16268700" y="65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17804</xdr:rowOff>
    </xdr:from>
    <xdr:ext cx="469744" cy="259045"/>
    <xdr:sp macro="" textlink="">
      <xdr:nvSpPr>
        <xdr:cNvPr id="513" name="災害復旧事業費該当値テキスト"/>
        <xdr:cNvSpPr txBox="1"/>
      </xdr:nvSpPr>
      <xdr:spPr>
        <a:xfrm>
          <a:off x="16370300" y="636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75239</xdr:rowOff>
    </xdr:from>
    <xdr:to>
      <xdr:col>22</xdr:col>
      <xdr:colOff>415925</xdr:colOff>
      <xdr:row>39</xdr:row>
      <xdr:rowOff>5389</xdr:rowOff>
    </xdr:to>
    <xdr:sp macro="" textlink="">
      <xdr:nvSpPr>
        <xdr:cNvPr id="514" name="円/楕円 513"/>
        <xdr:cNvSpPr/>
      </xdr:nvSpPr>
      <xdr:spPr>
        <a:xfrm>
          <a:off x="15430500" y="65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167966</xdr:rowOff>
    </xdr:from>
    <xdr:ext cx="469744" cy="259045"/>
    <xdr:sp macro="" textlink="">
      <xdr:nvSpPr>
        <xdr:cNvPr id="515" name="テキスト ボックス 514"/>
        <xdr:cNvSpPr txBox="1"/>
      </xdr:nvSpPr>
      <xdr:spPr>
        <a:xfrm>
          <a:off x="15246427" y="66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6" name="円/楕円 51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7" name="テキスト ボックス 516"/>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8" name="円/楕円 51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9" name="テキスト ボックス 518"/>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83396</xdr:rowOff>
    </xdr:from>
    <xdr:to>
      <xdr:col>18</xdr:col>
      <xdr:colOff>492125</xdr:colOff>
      <xdr:row>39</xdr:row>
      <xdr:rowOff>13546</xdr:rowOff>
    </xdr:to>
    <xdr:sp macro="" textlink="">
      <xdr:nvSpPr>
        <xdr:cNvPr id="520" name="円/楕円 519"/>
        <xdr:cNvSpPr/>
      </xdr:nvSpPr>
      <xdr:spPr>
        <a:xfrm>
          <a:off x="12763500" y="659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4673</xdr:rowOff>
    </xdr:from>
    <xdr:ext cx="469744" cy="259045"/>
    <xdr:sp macro="" textlink="">
      <xdr:nvSpPr>
        <xdr:cNvPr id="521" name="テキスト ボックス 520"/>
        <xdr:cNvSpPr txBox="1"/>
      </xdr:nvSpPr>
      <xdr:spPr>
        <a:xfrm>
          <a:off x="12579427" y="669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129470</xdr:rowOff>
    </xdr:from>
    <xdr:to>
      <xdr:col>23</xdr:col>
      <xdr:colOff>517525</xdr:colOff>
      <xdr:row>76</xdr:row>
      <xdr:rowOff>142931</xdr:rowOff>
    </xdr:to>
    <xdr:cxnSp macro="">
      <xdr:nvCxnSpPr>
        <xdr:cNvPr id="605" name="直線コネクタ 604"/>
        <xdr:cNvCxnSpPr/>
      </xdr:nvCxnSpPr>
      <xdr:spPr>
        <a:xfrm>
          <a:off x="15481300" y="13159670"/>
          <a:ext cx="838200" cy="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129470</xdr:rowOff>
    </xdr:from>
    <xdr:to>
      <xdr:col>22</xdr:col>
      <xdr:colOff>365125</xdr:colOff>
      <xdr:row>76</xdr:row>
      <xdr:rowOff>139098</xdr:rowOff>
    </xdr:to>
    <xdr:cxnSp macro="">
      <xdr:nvCxnSpPr>
        <xdr:cNvPr id="608" name="直線コネクタ 607"/>
        <xdr:cNvCxnSpPr/>
      </xdr:nvCxnSpPr>
      <xdr:spPr>
        <a:xfrm flipV="1">
          <a:off x="14592300" y="13159670"/>
          <a:ext cx="889000" cy="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137353</xdr:rowOff>
    </xdr:from>
    <xdr:to>
      <xdr:col>21</xdr:col>
      <xdr:colOff>161925</xdr:colOff>
      <xdr:row>76</xdr:row>
      <xdr:rowOff>139098</xdr:rowOff>
    </xdr:to>
    <xdr:cxnSp macro="">
      <xdr:nvCxnSpPr>
        <xdr:cNvPr id="611" name="直線コネクタ 610"/>
        <xdr:cNvCxnSpPr/>
      </xdr:nvCxnSpPr>
      <xdr:spPr>
        <a:xfrm>
          <a:off x="13703300" y="13167553"/>
          <a:ext cx="8890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137353</xdr:rowOff>
    </xdr:from>
    <xdr:to>
      <xdr:col>19</xdr:col>
      <xdr:colOff>644525</xdr:colOff>
      <xdr:row>76</xdr:row>
      <xdr:rowOff>155164</xdr:rowOff>
    </xdr:to>
    <xdr:cxnSp macro="">
      <xdr:nvCxnSpPr>
        <xdr:cNvPr id="614" name="直線コネクタ 613"/>
        <xdr:cNvCxnSpPr/>
      </xdr:nvCxnSpPr>
      <xdr:spPr>
        <a:xfrm flipV="1">
          <a:off x="12814300" y="13167553"/>
          <a:ext cx="889000" cy="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92131</xdr:rowOff>
    </xdr:from>
    <xdr:to>
      <xdr:col>23</xdr:col>
      <xdr:colOff>568325</xdr:colOff>
      <xdr:row>77</xdr:row>
      <xdr:rowOff>22281</xdr:rowOff>
    </xdr:to>
    <xdr:sp macro="" textlink="">
      <xdr:nvSpPr>
        <xdr:cNvPr id="624" name="円/楕円 623"/>
        <xdr:cNvSpPr/>
      </xdr:nvSpPr>
      <xdr:spPr>
        <a:xfrm>
          <a:off x="16268700" y="131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115008</xdr:rowOff>
    </xdr:from>
    <xdr:ext cx="599010" cy="259045"/>
    <xdr:sp macro="" textlink="">
      <xdr:nvSpPr>
        <xdr:cNvPr id="625" name="公債費該当値テキスト"/>
        <xdr:cNvSpPr txBox="1"/>
      </xdr:nvSpPr>
      <xdr:spPr>
        <a:xfrm>
          <a:off x="16370300" y="1297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109,152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78670</xdr:rowOff>
    </xdr:from>
    <xdr:to>
      <xdr:col>22</xdr:col>
      <xdr:colOff>415925</xdr:colOff>
      <xdr:row>77</xdr:row>
      <xdr:rowOff>8820</xdr:rowOff>
    </xdr:to>
    <xdr:sp macro="" textlink="">
      <xdr:nvSpPr>
        <xdr:cNvPr id="626" name="円/楕円 625"/>
        <xdr:cNvSpPr/>
      </xdr:nvSpPr>
      <xdr:spPr>
        <a:xfrm>
          <a:off x="15430500" y="131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25347</xdr:rowOff>
    </xdr:from>
    <xdr:ext cx="599010" cy="259045"/>
    <xdr:sp macro="" textlink="">
      <xdr:nvSpPr>
        <xdr:cNvPr id="627" name="テキスト ボックス 626"/>
        <xdr:cNvSpPr txBox="1"/>
      </xdr:nvSpPr>
      <xdr:spPr>
        <a:xfrm>
          <a:off x="15181794" y="1288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112,685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88298</xdr:rowOff>
    </xdr:from>
    <xdr:to>
      <xdr:col>21</xdr:col>
      <xdr:colOff>212725</xdr:colOff>
      <xdr:row>77</xdr:row>
      <xdr:rowOff>18448</xdr:rowOff>
    </xdr:to>
    <xdr:sp macro="" textlink="">
      <xdr:nvSpPr>
        <xdr:cNvPr id="628" name="円/楕円 627"/>
        <xdr:cNvSpPr/>
      </xdr:nvSpPr>
      <xdr:spPr>
        <a:xfrm>
          <a:off x="14541500" y="1311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34975</xdr:rowOff>
    </xdr:from>
    <xdr:ext cx="599010" cy="259045"/>
    <xdr:sp macro="" textlink="">
      <xdr:nvSpPr>
        <xdr:cNvPr id="629" name="テキスト ボックス 628"/>
        <xdr:cNvSpPr txBox="1"/>
      </xdr:nvSpPr>
      <xdr:spPr>
        <a:xfrm>
          <a:off x="14292794" y="1289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110,158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86553</xdr:rowOff>
    </xdr:from>
    <xdr:to>
      <xdr:col>20</xdr:col>
      <xdr:colOff>9525</xdr:colOff>
      <xdr:row>77</xdr:row>
      <xdr:rowOff>16703</xdr:rowOff>
    </xdr:to>
    <xdr:sp macro="" textlink="">
      <xdr:nvSpPr>
        <xdr:cNvPr id="630" name="円/楕円 629"/>
        <xdr:cNvSpPr/>
      </xdr:nvSpPr>
      <xdr:spPr>
        <a:xfrm>
          <a:off x="13652500" y="1311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33230</xdr:rowOff>
    </xdr:from>
    <xdr:ext cx="599010" cy="259045"/>
    <xdr:sp macro="" textlink="">
      <xdr:nvSpPr>
        <xdr:cNvPr id="631" name="テキスト ボックス 630"/>
        <xdr:cNvSpPr txBox="1"/>
      </xdr:nvSpPr>
      <xdr:spPr>
        <a:xfrm>
          <a:off x="13403794" y="1289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110,616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104364</xdr:rowOff>
    </xdr:from>
    <xdr:to>
      <xdr:col>18</xdr:col>
      <xdr:colOff>492125</xdr:colOff>
      <xdr:row>77</xdr:row>
      <xdr:rowOff>34514</xdr:rowOff>
    </xdr:to>
    <xdr:sp macro="" textlink="">
      <xdr:nvSpPr>
        <xdr:cNvPr id="632" name="円/楕円 631"/>
        <xdr:cNvSpPr/>
      </xdr:nvSpPr>
      <xdr:spPr>
        <a:xfrm>
          <a:off x="12763500" y="131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51042</xdr:rowOff>
    </xdr:from>
    <xdr:ext cx="599010" cy="259045"/>
    <xdr:sp macro="" textlink="">
      <xdr:nvSpPr>
        <xdr:cNvPr id="633" name="テキスト ボックス 632"/>
        <xdr:cNvSpPr txBox="1"/>
      </xdr:nvSpPr>
      <xdr:spPr>
        <a:xfrm>
          <a:off x="12514794" y="1290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125209</xdr:rowOff>
    </xdr:from>
    <xdr:to>
      <xdr:col>23</xdr:col>
      <xdr:colOff>517525</xdr:colOff>
      <xdr:row>98</xdr:row>
      <xdr:rowOff>128558</xdr:rowOff>
    </xdr:to>
    <xdr:cxnSp macro="">
      <xdr:nvCxnSpPr>
        <xdr:cNvPr id="660" name="直線コネクタ 659"/>
        <xdr:cNvCxnSpPr/>
      </xdr:nvCxnSpPr>
      <xdr:spPr>
        <a:xfrm>
          <a:off x="15481300" y="16927309"/>
          <a:ext cx="838200" cy="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119698</xdr:rowOff>
    </xdr:from>
    <xdr:to>
      <xdr:col>22</xdr:col>
      <xdr:colOff>365125</xdr:colOff>
      <xdr:row>98</xdr:row>
      <xdr:rowOff>125209</xdr:rowOff>
    </xdr:to>
    <xdr:cxnSp macro="">
      <xdr:nvCxnSpPr>
        <xdr:cNvPr id="663" name="直線コネクタ 662"/>
        <xdr:cNvCxnSpPr/>
      </xdr:nvCxnSpPr>
      <xdr:spPr>
        <a:xfrm>
          <a:off x="14592300" y="16921798"/>
          <a:ext cx="8890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119698</xdr:rowOff>
    </xdr:from>
    <xdr:to>
      <xdr:col>21</xdr:col>
      <xdr:colOff>161925</xdr:colOff>
      <xdr:row>98</xdr:row>
      <xdr:rowOff>132166</xdr:rowOff>
    </xdr:to>
    <xdr:cxnSp macro="">
      <xdr:nvCxnSpPr>
        <xdr:cNvPr id="666" name="直線コネクタ 665"/>
        <xdr:cNvCxnSpPr/>
      </xdr:nvCxnSpPr>
      <xdr:spPr>
        <a:xfrm flipV="1">
          <a:off x="13703300" y="16921798"/>
          <a:ext cx="8890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132166</xdr:rowOff>
    </xdr:from>
    <xdr:to>
      <xdr:col>19</xdr:col>
      <xdr:colOff>644525</xdr:colOff>
      <xdr:row>98</xdr:row>
      <xdr:rowOff>137590</xdr:rowOff>
    </xdr:to>
    <xdr:cxnSp macro="">
      <xdr:nvCxnSpPr>
        <xdr:cNvPr id="669" name="直線コネクタ 668"/>
        <xdr:cNvCxnSpPr/>
      </xdr:nvCxnSpPr>
      <xdr:spPr>
        <a:xfrm flipV="1">
          <a:off x="12814300" y="16934266"/>
          <a:ext cx="889000" cy="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77758</xdr:rowOff>
    </xdr:from>
    <xdr:to>
      <xdr:col>23</xdr:col>
      <xdr:colOff>568325</xdr:colOff>
      <xdr:row>99</xdr:row>
      <xdr:rowOff>7908</xdr:rowOff>
    </xdr:to>
    <xdr:sp macro="" textlink="">
      <xdr:nvSpPr>
        <xdr:cNvPr id="679" name="円/楕円 678"/>
        <xdr:cNvSpPr/>
      </xdr:nvSpPr>
      <xdr:spPr>
        <a:xfrm>
          <a:off x="16268700" y="1687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469744" cy="259045"/>
    <xdr:sp macro="" textlink="">
      <xdr:nvSpPr>
        <xdr:cNvPr id="680" name="積立金該当値テキスト"/>
        <xdr:cNvSpPr txBox="1"/>
      </xdr:nvSpPr>
      <xdr:spPr>
        <a:xfrm>
          <a:off x="16370300" y="168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74409</xdr:rowOff>
    </xdr:from>
    <xdr:to>
      <xdr:col>22</xdr:col>
      <xdr:colOff>415925</xdr:colOff>
      <xdr:row>99</xdr:row>
      <xdr:rowOff>4559</xdr:rowOff>
    </xdr:to>
    <xdr:sp macro="" textlink="">
      <xdr:nvSpPr>
        <xdr:cNvPr id="681" name="円/楕円 680"/>
        <xdr:cNvSpPr/>
      </xdr:nvSpPr>
      <xdr:spPr>
        <a:xfrm>
          <a:off x="15430500" y="1687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167136</xdr:rowOff>
    </xdr:from>
    <xdr:ext cx="469744" cy="259045"/>
    <xdr:sp macro="" textlink="">
      <xdr:nvSpPr>
        <xdr:cNvPr id="682" name="テキスト ボックス 681"/>
        <xdr:cNvSpPr txBox="1"/>
      </xdr:nvSpPr>
      <xdr:spPr>
        <a:xfrm>
          <a:off x="15246427" y="1696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68898</xdr:rowOff>
    </xdr:from>
    <xdr:to>
      <xdr:col>21</xdr:col>
      <xdr:colOff>212725</xdr:colOff>
      <xdr:row>98</xdr:row>
      <xdr:rowOff>170498</xdr:rowOff>
    </xdr:to>
    <xdr:sp macro="" textlink="">
      <xdr:nvSpPr>
        <xdr:cNvPr id="683" name="円/楕円 682"/>
        <xdr:cNvSpPr/>
      </xdr:nvSpPr>
      <xdr:spPr>
        <a:xfrm>
          <a:off x="14541500" y="168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161625</xdr:rowOff>
    </xdr:from>
    <xdr:ext cx="469744" cy="259045"/>
    <xdr:sp macro="" textlink="">
      <xdr:nvSpPr>
        <xdr:cNvPr id="684" name="テキスト ボックス 683"/>
        <xdr:cNvSpPr txBox="1"/>
      </xdr:nvSpPr>
      <xdr:spPr>
        <a:xfrm>
          <a:off x="14357427" y="1696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81366</xdr:rowOff>
    </xdr:from>
    <xdr:to>
      <xdr:col>20</xdr:col>
      <xdr:colOff>9525</xdr:colOff>
      <xdr:row>99</xdr:row>
      <xdr:rowOff>11516</xdr:rowOff>
    </xdr:to>
    <xdr:sp macro="" textlink="">
      <xdr:nvSpPr>
        <xdr:cNvPr id="685" name="円/楕円 684"/>
        <xdr:cNvSpPr/>
      </xdr:nvSpPr>
      <xdr:spPr>
        <a:xfrm>
          <a:off x="13652500" y="168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2643</xdr:rowOff>
    </xdr:from>
    <xdr:ext cx="469744" cy="259045"/>
    <xdr:sp macro="" textlink="">
      <xdr:nvSpPr>
        <xdr:cNvPr id="686" name="テキスト ボックス 685"/>
        <xdr:cNvSpPr txBox="1"/>
      </xdr:nvSpPr>
      <xdr:spPr>
        <a:xfrm>
          <a:off x="13468427" y="1697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86790</xdr:rowOff>
    </xdr:from>
    <xdr:to>
      <xdr:col>18</xdr:col>
      <xdr:colOff>492125</xdr:colOff>
      <xdr:row>99</xdr:row>
      <xdr:rowOff>16940</xdr:rowOff>
    </xdr:to>
    <xdr:sp macro="" textlink="">
      <xdr:nvSpPr>
        <xdr:cNvPr id="687" name="円/楕円 686"/>
        <xdr:cNvSpPr/>
      </xdr:nvSpPr>
      <xdr:spPr>
        <a:xfrm>
          <a:off x="12763500" y="1688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8067</xdr:rowOff>
    </xdr:from>
    <xdr:ext cx="378565" cy="259045"/>
    <xdr:sp macro="" textlink="">
      <xdr:nvSpPr>
        <xdr:cNvPr id="688" name="テキスト ボックス 687"/>
        <xdr:cNvSpPr txBox="1"/>
      </xdr:nvSpPr>
      <xdr:spPr>
        <a:xfrm>
          <a:off x="12625017" y="16981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111445</xdr:rowOff>
    </xdr:from>
    <xdr:to>
      <xdr:col>32</xdr:col>
      <xdr:colOff>187325</xdr:colOff>
      <xdr:row>38</xdr:row>
      <xdr:rowOff>135448</xdr:rowOff>
    </xdr:to>
    <xdr:cxnSp macro="">
      <xdr:nvCxnSpPr>
        <xdr:cNvPr id="715" name="直線コネクタ 714"/>
        <xdr:cNvCxnSpPr/>
      </xdr:nvCxnSpPr>
      <xdr:spPr>
        <a:xfrm>
          <a:off x="21323300" y="6626545"/>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99466</xdr:rowOff>
    </xdr:from>
    <xdr:to>
      <xdr:col>31</xdr:col>
      <xdr:colOff>34925</xdr:colOff>
      <xdr:row>38</xdr:row>
      <xdr:rowOff>111445</xdr:rowOff>
    </xdr:to>
    <xdr:cxnSp macro="">
      <xdr:nvCxnSpPr>
        <xdr:cNvPr id="718" name="直線コネクタ 717"/>
        <xdr:cNvCxnSpPr/>
      </xdr:nvCxnSpPr>
      <xdr:spPr>
        <a:xfrm>
          <a:off x="20434300" y="6614566"/>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73223</xdr:rowOff>
    </xdr:from>
    <xdr:to>
      <xdr:col>29</xdr:col>
      <xdr:colOff>517525</xdr:colOff>
      <xdr:row>38</xdr:row>
      <xdr:rowOff>99466</xdr:rowOff>
    </xdr:to>
    <xdr:cxnSp macro="">
      <xdr:nvCxnSpPr>
        <xdr:cNvPr id="721" name="直線コネクタ 720"/>
        <xdr:cNvCxnSpPr/>
      </xdr:nvCxnSpPr>
      <xdr:spPr>
        <a:xfrm>
          <a:off x="19545300" y="6588323"/>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73223</xdr:rowOff>
    </xdr:from>
    <xdr:to>
      <xdr:col>28</xdr:col>
      <xdr:colOff>314325</xdr:colOff>
      <xdr:row>38</xdr:row>
      <xdr:rowOff>81910</xdr:rowOff>
    </xdr:to>
    <xdr:cxnSp macro="">
      <xdr:nvCxnSpPr>
        <xdr:cNvPr id="724" name="直線コネクタ 723"/>
        <xdr:cNvCxnSpPr/>
      </xdr:nvCxnSpPr>
      <xdr:spPr>
        <a:xfrm flipV="1">
          <a:off x="18656300" y="658832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84648</xdr:rowOff>
    </xdr:from>
    <xdr:to>
      <xdr:col>32</xdr:col>
      <xdr:colOff>238125</xdr:colOff>
      <xdr:row>39</xdr:row>
      <xdr:rowOff>14798</xdr:rowOff>
    </xdr:to>
    <xdr:sp macro="" textlink="">
      <xdr:nvSpPr>
        <xdr:cNvPr id="734" name="円/楕円 733"/>
        <xdr:cNvSpPr/>
      </xdr:nvSpPr>
      <xdr:spPr>
        <a:xfrm>
          <a:off x="22110700" y="659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171025</xdr:rowOff>
    </xdr:from>
    <xdr:ext cx="313932" cy="259045"/>
    <xdr:sp macro="" textlink="">
      <xdr:nvSpPr>
        <xdr:cNvPr id="735" name="投資及び出資金該当値テキスト"/>
        <xdr:cNvSpPr txBox="1"/>
      </xdr:nvSpPr>
      <xdr:spPr>
        <a:xfrm>
          <a:off x="22212300" y="6514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60645</xdr:rowOff>
    </xdr:from>
    <xdr:to>
      <xdr:col>31</xdr:col>
      <xdr:colOff>85725</xdr:colOff>
      <xdr:row>38</xdr:row>
      <xdr:rowOff>162245</xdr:rowOff>
    </xdr:to>
    <xdr:sp macro="" textlink="">
      <xdr:nvSpPr>
        <xdr:cNvPr id="736" name="円/楕円 735"/>
        <xdr:cNvSpPr/>
      </xdr:nvSpPr>
      <xdr:spPr>
        <a:xfrm>
          <a:off x="21272500" y="657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153372</xdr:rowOff>
    </xdr:from>
    <xdr:ext cx="378565" cy="259045"/>
    <xdr:sp macro="" textlink="">
      <xdr:nvSpPr>
        <xdr:cNvPr id="737" name="テキスト ボックス 736"/>
        <xdr:cNvSpPr txBox="1"/>
      </xdr:nvSpPr>
      <xdr:spPr>
        <a:xfrm>
          <a:off x="21134017" y="6668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48666</xdr:rowOff>
    </xdr:from>
    <xdr:to>
      <xdr:col>29</xdr:col>
      <xdr:colOff>568325</xdr:colOff>
      <xdr:row>38</xdr:row>
      <xdr:rowOff>150266</xdr:rowOff>
    </xdr:to>
    <xdr:sp macro="" textlink="">
      <xdr:nvSpPr>
        <xdr:cNvPr id="738" name="円/楕円 737"/>
        <xdr:cNvSpPr/>
      </xdr:nvSpPr>
      <xdr:spPr>
        <a:xfrm>
          <a:off x="20383500" y="6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141393</xdr:rowOff>
    </xdr:from>
    <xdr:ext cx="378565" cy="259045"/>
    <xdr:sp macro="" textlink="">
      <xdr:nvSpPr>
        <xdr:cNvPr id="739" name="テキスト ボックス 738"/>
        <xdr:cNvSpPr txBox="1"/>
      </xdr:nvSpPr>
      <xdr:spPr>
        <a:xfrm>
          <a:off x="20245017" y="6656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22423</xdr:rowOff>
    </xdr:from>
    <xdr:to>
      <xdr:col>28</xdr:col>
      <xdr:colOff>365125</xdr:colOff>
      <xdr:row>38</xdr:row>
      <xdr:rowOff>124023</xdr:rowOff>
    </xdr:to>
    <xdr:sp macro="" textlink="">
      <xdr:nvSpPr>
        <xdr:cNvPr id="740" name="円/楕円 739"/>
        <xdr:cNvSpPr/>
      </xdr:nvSpPr>
      <xdr:spPr>
        <a:xfrm>
          <a:off x="19494500" y="653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115150</xdr:rowOff>
    </xdr:from>
    <xdr:ext cx="469744" cy="259045"/>
    <xdr:sp macro="" textlink="">
      <xdr:nvSpPr>
        <xdr:cNvPr id="741" name="テキスト ボックス 740"/>
        <xdr:cNvSpPr txBox="1"/>
      </xdr:nvSpPr>
      <xdr:spPr>
        <a:xfrm>
          <a:off x="19310427" y="663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31110</xdr:rowOff>
    </xdr:from>
    <xdr:to>
      <xdr:col>27</xdr:col>
      <xdr:colOff>161925</xdr:colOff>
      <xdr:row>38</xdr:row>
      <xdr:rowOff>132710</xdr:rowOff>
    </xdr:to>
    <xdr:sp macro="" textlink="">
      <xdr:nvSpPr>
        <xdr:cNvPr id="742" name="円/楕円 741"/>
        <xdr:cNvSpPr/>
      </xdr:nvSpPr>
      <xdr:spPr>
        <a:xfrm>
          <a:off x="18605500" y="65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123837</xdr:rowOff>
    </xdr:from>
    <xdr:ext cx="469744" cy="259045"/>
    <xdr:sp macro="" textlink="">
      <xdr:nvSpPr>
        <xdr:cNvPr id="743" name="テキスト ボックス 742"/>
        <xdr:cNvSpPr txBox="1"/>
      </xdr:nvSpPr>
      <xdr:spPr>
        <a:xfrm>
          <a:off x="18421427" y="663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24657</xdr:rowOff>
    </xdr:from>
    <xdr:to>
      <xdr:col>32</xdr:col>
      <xdr:colOff>187325</xdr:colOff>
      <xdr:row>57</xdr:row>
      <xdr:rowOff>30429</xdr:rowOff>
    </xdr:to>
    <xdr:cxnSp macro="">
      <xdr:nvCxnSpPr>
        <xdr:cNvPr id="772" name="直線コネクタ 771"/>
        <xdr:cNvCxnSpPr/>
      </xdr:nvCxnSpPr>
      <xdr:spPr>
        <a:xfrm>
          <a:off x="21323300" y="9797307"/>
          <a:ext cx="8382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17892</xdr:rowOff>
    </xdr:from>
    <xdr:ext cx="469744" cy="259045"/>
    <xdr:sp macro="" textlink="">
      <xdr:nvSpPr>
        <xdr:cNvPr id="773" name="貸付金平均値テキスト"/>
        <xdr:cNvSpPr txBox="1"/>
      </xdr:nvSpPr>
      <xdr:spPr>
        <a:xfrm>
          <a:off x="22212300" y="9961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24543</xdr:rowOff>
    </xdr:from>
    <xdr:to>
      <xdr:col>31</xdr:col>
      <xdr:colOff>34925</xdr:colOff>
      <xdr:row>57</xdr:row>
      <xdr:rowOff>24657</xdr:rowOff>
    </xdr:to>
    <xdr:cxnSp macro="">
      <xdr:nvCxnSpPr>
        <xdr:cNvPr id="775" name="直線コネクタ 774"/>
        <xdr:cNvCxnSpPr/>
      </xdr:nvCxnSpPr>
      <xdr:spPr>
        <a:xfrm>
          <a:off x="20434300" y="979719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126496</xdr:rowOff>
    </xdr:from>
    <xdr:ext cx="469744" cy="259045"/>
    <xdr:sp macro="" textlink="">
      <xdr:nvSpPr>
        <xdr:cNvPr id="777" name="テキスト ボックス 776"/>
        <xdr:cNvSpPr txBox="1"/>
      </xdr:nvSpPr>
      <xdr:spPr>
        <a:xfrm>
          <a:off x="21088427" y="100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167951</xdr:rowOff>
    </xdr:from>
    <xdr:to>
      <xdr:col>29</xdr:col>
      <xdr:colOff>517525</xdr:colOff>
      <xdr:row>57</xdr:row>
      <xdr:rowOff>24543</xdr:rowOff>
    </xdr:to>
    <xdr:cxnSp macro="">
      <xdr:nvCxnSpPr>
        <xdr:cNvPr id="778" name="直線コネクタ 777"/>
        <xdr:cNvCxnSpPr/>
      </xdr:nvCxnSpPr>
      <xdr:spPr>
        <a:xfrm>
          <a:off x="19545300" y="9597701"/>
          <a:ext cx="889000" cy="19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120343</xdr:rowOff>
    </xdr:from>
    <xdr:ext cx="469744" cy="259045"/>
    <xdr:sp macro="" textlink="">
      <xdr:nvSpPr>
        <xdr:cNvPr id="780" name="テキスト ボックス 779"/>
        <xdr:cNvSpPr txBox="1"/>
      </xdr:nvSpPr>
      <xdr:spPr>
        <a:xfrm>
          <a:off x="20199427" y="10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167951</xdr:rowOff>
    </xdr:from>
    <xdr:to>
      <xdr:col>28</xdr:col>
      <xdr:colOff>314325</xdr:colOff>
      <xdr:row>56</xdr:row>
      <xdr:rowOff>12674</xdr:rowOff>
    </xdr:to>
    <xdr:cxnSp macro="">
      <xdr:nvCxnSpPr>
        <xdr:cNvPr id="781" name="直線コネクタ 780"/>
        <xdr:cNvCxnSpPr/>
      </xdr:nvCxnSpPr>
      <xdr:spPr>
        <a:xfrm flipV="1">
          <a:off x="18656300" y="9597701"/>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118362</xdr:rowOff>
    </xdr:from>
    <xdr:ext cx="469744" cy="259045"/>
    <xdr:sp macro="" textlink="">
      <xdr:nvSpPr>
        <xdr:cNvPr id="783" name="テキスト ボックス 782"/>
        <xdr:cNvSpPr txBox="1"/>
      </xdr:nvSpPr>
      <xdr:spPr>
        <a:xfrm>
          <a:off x="19310427" y="10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111065</xdr:rowOff>
    </xdr:from>
    <xdr:ext cx="469744" cy="259045"/>
    <xdr:sp macro="" textlink="">
      <xdr:nvSpPr>
        <xdr:cNvPr id="785" name="テキスト ボックス 784"/>
        <xdr:cNvSpPr txBox="1"/>
      </xdr:nvSpPr>
      <xdr:spPr>
        <a:xfrm>
          <a:off x="18421427" y="100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151079</xdr:rowOff>
    </xdr:from>
    <xdr:to>
      <xdr:col>32</xdr:col>
      <xdr:colOff>238125</xdr:colOff>
      <xdr:row>57</xdr:row>
      <xdr:rowOff>81229</xdr:rowOff>
    </xdr:to>
    <xdr:sp macro="" textlink="">
      <xdr:nvSpPr>
        <xdr:cNvPr id="791" name="円/楕円 790"/>
        <xdr:cNvSpPr/>
      </xdr:nvSpPr>
      <xdr:spPr>
        <a:xfrm>
          <a:off x="22110700" y="97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2506</xdr:rowOff>
    </xdr:from>
    <xdr:ext cx="534377" cy="259045"/>
    <xdr:sp macro="" textlink="">
      <xdr:nvSpPr>
        <xdr:cNvPr id="792" name="貸付金該当値テキスト"/>
        <xdr:cNvSpPr txBox="1"/>
      </xdr:nvSpPr>
      <xdr:spPr>
        <a:xfrm>
          <a:off x="22212300" y="96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18,736</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145307</xdr:rowOff>
    </xdr:from>
    <xdr:to>
      <xdr:col>31</xdr:col>
      <xdr:colOff>85725</xdr:colOff>
      <xdr:row>57</xdr:row>
      <xdr:rowOff>75457</xdr:rowOff>
    </xdr:to>
    <xdr:sp macro="" textlink="">
      <xdr:nvSpPr>
        <xdr:cNvPr id="793" name="円/楕円 792"/>
        <xdr:cNvSpPr/>
      </xdr:nvSpPr>
      <xdr:spPr>
        <a:xfrm>
          <a:off x="21272500" y="974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91984</xdr:rowOff>
    </xdr:from>
    <xdr:ext cx="534377" cy="259045"/>
    <xdr:sp macro="" textlink="">
      <xdr:nvSpPr>
        <xdr:cNvPr id="794" name="テキスト ボックス 793"/>
        <xdr:cNvSpPr txBox="1"/>
      </xdr:nvSpPr>
      <xdr:spPr>
        <a:xfrm>
          <a:off x="21056111" y="952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19,039</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145193</xdr:rowOff>
    </xdr:from>
    <xdr:to>
      <xdr:col>29</xdr:col>
      <xdr:colOff>568325</xdr:colOff>
      <xdr:row>57</xdr:row>
      <xdr:rowOff>75343</xdr:rowOff>
    </xdr:to>
    <xdr:sp macro="" textlink="">
      <xdr:nvSpPr>
        <xdr:cNvPr id="795" name="円/楕円 794"/>
        <xdr:cNvSpPr/>
      </xdr:nvSpPr>
      <xdr:spPr>
        <a:xfrm>
          <a:off x="20383500" y="97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91870</xdr:rowOff>
    </xdr:from>
    <xdr:ext cx="534377" cy="259045"/>
    <xdr:sp macro="" textlink="">
      <xdr:nvSpPr>
        <xdr:cNvPr id="796" name="テキスト ボックス 795"/>
        <xdr:cNvSpPr txBox="1"/>
      </xdr:nvSpPr>
      <xdr:spPr>
        <a:xfrm>
          <a:off x="20167111" y="952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19,045</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117151</xdr:rowOff>
    </xdr:from>
    <xdr:to>
      <xdr:col>28</xdr:col>
      <xdr:colOff>365125</xdr:colOff>
      <xdr:row>56</xdr:row>
      <xdr:rowOff>47301</xdr:rowOff>
    </xdr:to>
    <xdr:sp macro="" textlink="">
      <xdr:nvSpPr>
        <xdr:cNvPr id="797" name="円/楕円 796"/>
        <xdr:cNvSpPr/>
      </xdr:nvSpPr>
      <xdr:spPr>
        <a:xfrm>
          <a:off x="19494500" y="954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63828</xdr:rowOff>
    </xdr:from>
    <xdr:ext cx="534377" cy="259045"/>
    <xdr:sp macro="" textlink="">
      <xdr:nvSpPr>
        <xdr:cNvPr id="798" name="テキスト ボックス 797"/>
        <xdr:cNvSpPr txBox="1"/>
      </xdr:nvSpPr>
      <xdr:spPr>
        <a:xfrm>
          <a:off x="19278111" y="93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29,517</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133324</xdr:rowOff>
    </xdr:from>
    <xdr:to>
      <xdr:col>27</xdr:col>
      <xdr:colOff>161925</xdr:colOff>
      <xdr:row>56</xdr:row>
      <xdr:rowOff>63474</xdr:rowOff>
    </xdr:to>
    <xdr:sp macro="" textlink="">
      <xdr:nvSpPr>
        <xdr:cNvPr id="799" name="円/楕円 798"/>
        <xdr:cNvSpPr/>
      </xdr:nvSpPr>
      <xdr:spPr>
        <a:xfrm>
          <a:off x="18605500" y="956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80001</xdr:rowOff>
    </xdr:from>
    <xdr:ext cx="534377" cy="259045"/>
    <xdr:sp macro="" textlink="">
      <xdr:nvSpPr>
        <xdr:cNvPr id="800" name="テキスト ボックス 799"/>
        <xdr:cNvSpPr txBox="1"/>
      </xdr:nvSpPr>
      <xdr:spPr>
        <a:xfrm>
          <a:off x="18389111" y="933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160293</xdr:rowOff>
    </xdr:from>
    <xdr:to>
      <xdr:col>32</xdr:col>
      <xdr:colOff>187325</xdr:colOff>
      <xdr:row>73</xdr:row>
      <xdr:rowOff>16561</xdr:rowOff>
    </xdr:to>
    <xdr:cxnSp macro="">
      <xdr:nvCxnSpPr>
        <xdr:cNvPr id="830" name="直線コネクタ 829"/>
        <xdr:cNvCxnSpPr/>
      </xdr:nvCxnSpPr>
      <xdr:spPr>
        <a:xfrm flipV="1">
          <a:off x="21323300" y="12504693"/>
          <a:ext cx="838200" cy="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16561</xdr:rowOff>
    </xdr:from>
    <xdr:to>
      <xdr:col>31</xdr:col>
      <xdr:colOff>34925</xdr:colOff>
      <xdr:row>73</xdr:row>
      <xdr:rowOff>100533</xdr:rowOff>
    </xdr:to>
    <xdr:cxnSp macro="">
      <xdr:nvCxnSpPr>
        <xdr:cNvPr id="833" name="直線コネクタ 832"/>
        <xdr:cNvCxnSpPr/>
      </xdr:nvCxnSpPr>
      <xdr:spPr>
        <a:xfrm flipV="1">
          <a:off x="20434300" y="12532411"/>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100533</xdr:rowOff>
    </xdr:from>
    <xdr:to>
      <xdr:col>29</xdr:col>
      <xdr:colOff>517525</xdr:colOff>
      <xdr:row>74</xdr:row>
      <xdr:rowOff>50317</xdr:rowOff>
    </xdr:to>
    <xdr:cxnSp macro="">
      <xdr:nvCxnSpPr>
        <xdr:cNvPr id="836" name="直線コネクタ 835"/>
        <xdr:cNvCxnSpPr/>
      </xdr:nvCxnSpPr>
      <xdr:spPr>
        <a:xfrm flipV="1">
          <a:off x="19545300" y="12616383"/>
          <a:ext cx="889000" cy="1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29915</xdr:rowOff>
    </xdr:from>
    <xdr:to>
      <xdr:col>28</xdr:col>
      <xdr:colOff>314325</xdr:colOff>
      <xdr:row>74</xdr:row>
      <xdr:rowOff>50317</xdr:rowOff>
    </xdr:to>
    <xdr:cxnSp macro="">
      <xdr:nvCxnSpPr>
        <xdr:cNvPr id="839" name="直線コネクタ 838"/>
        <xdr:cNvCxnSpPr/>
      </xdr:nvCxnSpPr>
      <xdr:spPr>
        <a:xfrm>
          <a:off x="18656300" y="12717215"/>
          <a:ext cx="889000" cy="2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109493</xdr:rowOff>
    </xdr:from>
    <xdr:to>
      <xdr:col>32</xdr:col>
      <xdr:colOff>238125</xdr:colOff>
      <xdr:row>73</xdr:row>
      <xdr:rowOff>39643</xdr:rowOff>
    </xdr:to>
    <xdr:sp macro="" textlink="">
      <xdr:nvSpPr>
        <xdr:cNvPr id="849" name="円/楕円 848"/>
        <xdr:cNvSpPr/>
      </xdr:nvSpPr>
      <xdr:spPr>
        <a:xfrm>
          <a:off x="22110700" y="1245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132370</xdr:rowOff>
    </xdr:from>
    <xdr:ext cx="534377" cy="259045"/>
    <xdr:sp macro="" textlink="">
      <xdr:nvSpPr>
        <xdr:cNvPr id="850" name="繰出金該当値テキスト"/>
        <xdr:cNvSpPr txBox="1"/>
      </xdr:nvSpPr>
      <xdr:spPr>
        <a:xfrm>
          <a:off x="22212300" y="1230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76,919</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137211</xdr:rowOff>
    </xdr:from>
    <xdr:to>
      <xdr:col>31</xdr:col>
      <xdr:colOff>85725</xdr:colOff>
      <xdr:row>73</xdr:row>
      <xdr:rowOff>67361</xdr:rowOff>
    </xdr:to>
    <xdr:sp macro="" textlink="">
      <xdr:nvSpPr>
        <xdr:cNvPr id="851" name="円/楕円 850"/>
        <xdr:cNvSpPr/>
      </xdr:nvSpPr>
      <xdr:spPr>
        <a:xfrm>
          <a:off x="21272500" y="1248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83888</xdr:rowOff>
    </xdr:from>
    <xdr:ext cx="534377" cy="259045"/>
    <xdr:sp macro="" textlink="">
      <xdr:nvSpPr>
        <xdr:cNvPr id="852" name="テキスト ボックス 851"/>
        <xdr:cNvSpPr txBox="1"/>
      </xdr:nvSpPr>
      <xdr:spPr>
        <a:xfrm>
          <a:off x="21056111" y="1225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75,464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49733</xdr:rowOff>
    </xdr:from>
    <xdr:to>
      <xdr:col>29</xdr:col>
      <xdr:colOff>568325</xdr:colOff>
      <xdr:row>73</xdr:row>
      <xdr:rowOff>151333</xdr:rowOff>
    </xdr:to>
    <xdr:sp macro="" textlink="">
      <xdr:nvSpPr>
        <xdr:cNvPr id="853" name="円/楕円 852"/>
        <xdr:cNvSpPr/>
      </xdr:nvSpPr>
      <xdr:spPr>
        <a:xfrm>
          <a:off x="20383500" y="1256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167860</xdr:rowOff>
    </xdr:from>
    <xdr:ext cx="534377" cy="259045"/>
    <xdr:sp macro="" textlink="">
      <xdr:nvSpPr>
        <xdr:cNvPr id="854" name="テキスト ボックス 853"/>
        <xdr:cNvSpPr txBox="1"/>
      </xdr:nvSpPr>
      <xdr:spPr>
        <a:xfrm>
          <a:off x="20167111" y="1234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71,056</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170967</xdr:rowOff>
    </xdr:from>
    <xdr:to>
      <xdr:col>28</xdr:col>
      <xdr:colOff>365125</xdr:colOff>
      <xdr:row>74</xdr:row>
      <xdr:rowOff>101117</xdr:rowOff>
    </xdr:to>
    <xdr:sp macro="" textlink="">
      <xdr:nvSpPr>
        <xdr:cNvPr id="855" name="円/楕円 854"/>
        <xdr:cNvSpPr/>
      </xdr:nvSpPr>
      <xdr:spPr>
        <a:xfrm>
          <a:off x="19494500" y="126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117644</xdr:rowOff>
    </xdr:from>
    <xdr:ext cx="534377" cy="259045"/>
    <xdr:sp macro="" textlink="">
      <xdr:nvSpPr>
        <xdr:cNvPr id="856" name="テキスト ボックス 855"/>
        <xdr:cNvSpPr txBox="1"/>
      </xdr:nvSpPr>
      <xdr:spPr>
        <a:xfrm>
          <a:off x="19278111" y="1246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64,692</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150565</xdr:rowOff>
    </xdr:from>
    <xdr:to>
      <xdr:col>27</xdr:col>
      <xdr:colOff>161925</xdr:colOff>
      <xdr:row>74</xdr:row>
      <xdr:rowOff>80715</xdr:rowOff>
    </xdr:to>
    <xdr:sp macro="" textlink="">
      <xdr:nvSpPr>
        <xdr:cNvPr id="857" name="円/楕円 856"/>
        <xdr:cNvSpPr/>
      </xdr:nvSpPr>
      <xdr:spPr>
        <a:xfrm>
          <a:off x="18605500" y="126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97242</xdr:rowOff>
    </xdr:from>
    <xdr:ext cx="534377" cy="259045"/>
    <xdr:sp macro="" textlink="">
      <xdr:nvSpPr>
        <xdr:cNvPr id="858" name="テキスト ボックス 857"/>
        <xdr:cNvSpPr txBox="1"/>
      </xdr:nvSpPr>
      <xdr:spPr>
        <a:xfrm>
          <a:off x="18389111" y="124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mn-ea"/>
              <a:ea typeface="+mn-ea"/>
              <a:cs typeface="+mn-cs"/>
            </a:rPr>
            <a:t>　歳出決算総額は、住民一人当たり</a:t>
          </a:r>
          <a:r>
            <a:rPr lang="en-US" altLang="ja-JP" sz="1200" b="0" i="0" u="none" strike="noStrike" baseline="0" smtClean="0">
              <a:solidFill>
                <a:schemeClr val="dk1"/>
              </a:solidFill>
              <a:latin typeface="+mn-ea"/>
              <a:ea typeface="+mn-ea"/>
              <a:cs typeface="+mn-cs"/>
            </a:rPr>
            <a:t>917,851</a:t>
          </a:r>
          <a:r>
            <a:rPr lang="ja-JP" altLang="en-US" sz="1200" b="0" i="0" u="none" strike="noStrike" baseline="0" smtClean="0">
              <a:solidFill>
                <a:schemeClr val="dk1"/>
              </a:solidFill>
              <a:latin typeface="+mn-ea"/>
              <a:ea typeface="+mn-ea"/>
              <a:cs typeface="+mn-cs"/>
            </a:rPr>
            <a:t>円となっている。</a:t>
          </a:r>
          <a:endParaRPr lang="en-US" altLang="ja-JP" sz="1200" b="0" i="0" u="none" strike="noStrike" baseline="0" smtClean="0">
            <a:solidFill>
              <a:schemeClr val="dk1"/>
            </a:solidFill>
            <a:latin typeface="+mn-ea"/>
            <a:ea typeface="+mn-ea"/>
            <a:cs typeface="+mn-cs"/>
          </a:endParaRPr>
        </a:p>
        <a:p>
          <a:r>
            <a:rPr lang="ja-JP" altLang="en-US" sz="1200" b="0" i="0" u="none" strike="noStrike" baseline="0" smtClean="0">
              <a:solidFill>
                <a:schemeClr val="dk1"/>
              </a:solidFill>
              <a:latin typeface="+mn-ea"/>
              <a:ea typeface="+mn-ea"/>
              <a:cs typeface="+mn-cs"/>
            </a:rPr>
            <a:t>　類似団体平均と比べると、物件費、維持補修費及び普通建設事業費（うち更新整備）が高い水準となっている。この要因としては、過去に２度の合併を行っていることから行政面積が広く集落が点在しているため公共施設数が比較的多く、公共施設の指定管理料や委託料の支出が増えいていることと施設の老朽化に伴い維持補修や更新整備に要する支出が増えていることが挙げられる。特に、更新による普通建設事業費は、</a:t>
          </a:r>
          <a:r>
            <a:rPr lang="en-US" altLang="ja-JP" sz="1200" b="0" i="0" u="none" strike="noStrike" baseline="0" smtClean="0">
              <a:solidFill>
                <a:schemeClr val="dk1"/>
              </a:solidFill>
              <a:latin typeface="+mn-ea"/>
              <a:ea typeface="+mn-ea"/>
              <a:cs typeface="+mn-cs"/>
            </a:rPr>
            <a:t>27</a:t>
          </a:r>
          <a:r>
            <a:rPr lang="ja-JP" altLang="en-US" sz="1200" b="0" i="0" u="none" strike="noStrike" baseline="0" smtClean="0">
              <a:solidFill>
                <a:schemeClr val="dk1"/>
              </a:solidFill>
              <a:latin typeface="+mn-ea"/>
              <a:ea typeface="+mn-ea"/>
              <a:cs typeface="+mn-cs"/>
            </a:rPr>
            <a:t>年度に環境センターと上士別小中学校の大型建設事業を実施したことで前年に比べ</a:t>
          </a:r>
          <a:r>
            <a:rPr lang="en-US" altLang="ja-JP" sz="1200" b="0" i="0" u="none" strike="noStrike" baseline="0" smtClean="0">
              <a:solidFill>
                <a:schemeClr val="dk1"/>
              </a:solidFill>
              <a:latin typeface="+mn-ea"/>
              <a:ea typeface="+mn-ea"/>
              <a:cs typeface="+mn-cs"/>
            </a:rPr>
            <a:t>46</a:t>
          </a:r>
          <a:r>
            <a:rPr lang="ja-JP" altLang="en-US" sz="1200" b="0" i="0" u="none" strike="noStrike" baseline="0" smtClean="0">
              <a:solidFill>
                <a:schemeClr val="dk1"/>
              </a:solidFill>
              <a:latin typeface="+mn-ea"/>
              <a:ea typeface="+mn-ea"/>
              <a:cs typeface="+mn-cs"/>
            </a:rPr>
            <a:t>％増となっており</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公共施設の更新に係る経費は大きな財政負担となることから、公共</a:t>
          </a:r>
          <a:r>
            <a:rPr kumimoji="1" lang="ja-JP" altLang="ja-JP" sz="1200">
              <a:solidFill>
                <a:schemeClr val="dk1"/>
              </a:solidFill>
              <a:effectLst/>
              <a:latin typeface="+mn-ea"/>
              <a:ea typeface="+mn-ea"/>
              <a:cs typeface="+mn-cs"/>
            </a:rPr>
            <a:t>施設マネジメント計画を策定し、</a:t>
          </a:r>
          <a:r>
            <a:rPr kumimoji="1" lang="ja-JP" altLang="en-US" sz="1200">
              <a:solidFill>
                <a:schemeClr val="dk1"/>
              </a:solidFill>
              <a:effectLst/>
              <a:latin typeface="+mn-ea"/>
              <a:ea typeface="+mn-ea"/>
              <a:cs typeface="+mn-cs"/>
            </a:rPr>
            <a:t>適正なこ公共施設の維持管理を図り、市政</a:t>
          </a:r>
          <a:r>
            <a:rPr kumimoji="1" lang="ja-JP" altLang="ja-JP" sz="1200">
              <a:solidFill>
                <a:schemeClr val="dk1"/>
              </a:solidFill>
              <a:effectLst/>
              <a:latin typeface="+mn-ea"/>
              <a:ea typeface="+mn-ea"/>
              <a:cs typeface="+mn-cs"/>
            </a:rPr>
            <a:t>運営の効率化</a:t>
          </a:r>
          <a:r>
            <a:rPr kumimoji="1" lang="ja-JP" altLang="en-US" sz="1200">
              <a:solidFill>
                <a:schemeClr val="dk1"/>
              </a:solidFill>
              <a:effectLst/>
              <a:latin typeface="+mn-ea"/>
              <a:ea typeface="+mn-ea"/>
              <a:cs typeface="+mn-cs"/>
            </a:rPr>
            <a:t>に努める</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lang="ja-JP" altLang="en-US" sz="1200" b="0" i="0" u="none" strike="noStrike" baseline="0" smtClean="0">
              <a:solidFill>
                <a:schemeClr val="dk1"/>
              </a:solidFill>
              <a:latin typeface="+mn-ea"/>
              <a:ea typeface="+mn-ea"/>
              <a:cs typeface="+mn-cs"/>
            </a:rPr>
            <a:t>　補助費については住民一人あたり</a:t>
          </a:r>
          <a:r>
            <a:rPr lang="en-US" altLang="ja-JP" sz="1200" b="0" i="0" u="none" strike="noStrike" baseline="0" smtClean="0">
              <a:solidFill>
                <a:schemeClr val="dk1"/>
              </a:solidFill>
              <a:latin typeface="+mn-ea"/>
              <a:ea typeface="+mn-ea"/>
              <a:cs typeface="+mn-cs"/>
            </a:rPr>
            <a:t>154,251</a:t>
          </a:r>
          <a:r>
            <a:rPr lang="ja-JP" altLang="en-US" sz="1200" b="0" i="0" u="none" strike="noStrike" baseline="0" smtClean="0">
              <a:solidFill>
                <a:schemeClr val="dk1"/>
              </a:solidFill>
              <a:latin typeface="+mn-ea"/>
              <a:ea typeface="+mn-ea"/>
              <a:cs typeface="+mn-cs"/>
            </a:rPr>
            <a:t>円となっており、病院事業会計への補助金が要因で、類似団体平均に比べ高い状況となっている。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a:t>
          </a:r>
          <a:endParaRPr kumimoji="1" lang="ja-JP" altLang="en-US" sz="14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北海道士別市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20,216
20,166
1,119.22
18,973,656
18,555,273
337,828
10,067,388
24,224,077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136.6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39688</xdr:rowOff>
    </xdr:from>
    <xdr:to>
      <xdr:col>6</xdr:col>
      <xdr:colOff>511175</xdr:colOff>
      <xdr:row>32</xdr:row>
      <xdr:rowOff>97218</xdr:rowOff>
    </xdr:to>
    <xdr:cxnSp macro="">
      <xdr:nvCxnSpPr>
        <xdr:cNvPr id="61" name="直線コネクタ 60"/>
        <xdr:cNvCxnSpPr/>
      </xdr:nvCxnSpPr>
      <xdr:spPr>
        <a:xfrm flipV="1">
          <a:off x="3797300" y="5526088"/>
          <a:ext cx="838200" cy="5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27496</xdr:rowOff>
    </xdr:from>
    <xdr:to>
      <xdr:col>5</xdr:col>
      <xdr:colOff>358775</xdr:colOff>
      <xdr:row>32</xdr:row>
      <xdr:rowOff>97218</xdr:rowOff>
    </xdr:to>
    <xdr:cxnSp macro="">
      <xdr:nvCxnSpPr>
        <xdr:cNvPr id="64" name="直線コネクタ 63"/>
        <xdr:cNvCxnSpPr/>
      </xdr:nvCxnSpPr>
      <xdr:spPr>
        <a:xfrm>
          <a:off x="2908300" y="5513896"/>
          <a:ext cx="889000" cy="6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158559</xdr:rowOff>
    </xdr:from>
    <xdr:to>
      <xdr:col>4</xdr:col>
      <xdr:colOff>155575</xdr:colOff>
      <xdr:row>32</xdr:row>
      <xdr:rowOff>27496</xdr:rowOff>
    </xdr:to>
    <xdr:cxnSp macro="">
      <xdr:nvCxnSpPr>
        <xdr:cNvPr id="67" name="直線コネクタ 66"/>
        <xdr:cNvCxnSpPr/>
      </xdr:nvCxnSpPr>
      <xdr:spPr>
        <a:xfrm>
          <a:off x="2019300" y="5473509"/>
          <a:ext cx="88900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130747</xdr:rowOff>
    </xdr:from>
    <xdr:to>
      <xdr:col>2</xdr:col>
      <xdr:colOff>638175</xdr:colOff>
      <xdr:row>31</xdr:row>
      <xdr:rowOff>158559</xdr:rowOff>
    </xdr:to>
    <xdr:cxnSp macro="">
      <xdr:nvCxnSpPr>
        <xdr:cNvPr id="70" name="直線コネクタ 69"/>
        <xdr:cNvCxnSpPr/>
      </xdr:nvCxnSpPr>
      <xdr:spPr>
        <a:xfrm>
          <a:off x="1130300" y="5274247"/>
          <a:ext cx="889000" cy="19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160338</xdr:rowOff>
    </xdr:from>
    <xdr:to>
      <xdr:col>6</xdr:col>
      <xdr:colOff>561975</xdr:colOff>
      <xdr:row>32</xdr:row>
      <xdr:rowOff>90488</xdr:rowOff>
    </xdr:to>
    <xdr:sp macro="" textlink="">
      <xdr:nvSpPr>
        <xdr:cNvPr id="80" name="円/楕円 79"/>
        <xdr:cNvSpPr/>
      </xdr:nvSpPr>
      <xdr:spPr>
        <a:xfrm>
          <a:off x="4584700" y="5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11765</xdr:rowOff>
    </xdr:from>
    <xdr:ext cx="469744" cy="259045"/>
    <xdr:sp macro="" textlink="">
      <xdr:nvSpPr>
        <xdr:cNvPr id="81" name="議会費該当値テキスト"/>
        <xdr:cNvSpPr txBox="1"/>
      </xdr:nvSpPr>
      <xdr:spPr>
        <a:xfrm>
          <a:off x="4686300" y="532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46418</xdr:rowOff>
    </xdr:from>
    <xdr:to>
      <xdr:col>5</xdr:col>
      <xdr:colOff>409575</xdr:colOff>
      <xdr:row>32</xdr:row>
      <xdr:rowOff>148018</xdr:rowOff>
    </xdr:to>
    <xdr:sp macro="" textlink="">
      <xdr:nvSpPr>
        <xdr:cNvPr id="82" name="円/楕円 81"/>
        <xdr:cNvSpPr/>
      </xdr:nvSpPr>
      <xdr:spPr>
        <a:xfrm>
          <a:off x="3746500" y="553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164545</xdr:rowOff>
    </xdr:from>
    <xdr:ext cx="469744" cy="259045"/>
    <xdr:sp macro="" textlink="">
      <xdr:nvSpPr>
        <xdr:cNvPr id="83" name="テキスト ボックス 82"/>
        <xdr:cNvSpPr txBox="1"/>
      </xdr:nvSpPr>
      <xdr:spPr>
        <a:xfrm>
          <a:off x="3562427" y="530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8,023</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148146</xdr:rowOff>
    </xdr:from>
    <xdr:to>
      <xdr:col>4</xdr:col>
      <xdr:colOff>206375</xdr:colOff>
      <xdr:row>32</xdr:row>
      <xdr:rowOff>78296</xdr:rowOff>
    </xdr:to>
    <xdr:sp macro="" textlink="">
      <xdr:nvSpPr>
        <xdr:cNvPr id="84" name="円/楕円 83"/>
        <xdr:cNvSpPr/>
      </xdr:nvSpPr>
      <xdr:spPr>
        <a:xfrm>
          <a:off x="2857500" y="54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94823</xdr:rowOff>
    </xdr:from>
    <xdr:ext cx="469744" cy="259045"/>
    <xdr:sp macro="" textlink="">
      <xdr:nvSpPr>
        <xdr:cNvPr id="85" name="テキスト ボックス 84"/>
        <xdr:cNvSpPr txBox="1"/>
      </xdr:nvSpPr>
      <xdr:spPr>
        <a:xfrm>
          <a:off x="2673427" y="523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107759</xdr:rowOff>
    </xdr:from>
    <xdr:to>
      <xdr:col>3</xdr:col>
      <xdr:colOff>3175</xdr:colOff>
      <xdr:row>32</xdr:row>
      <xdr:rowOff>37909</xdr:rowOff>
    </xdr:to>
    <xdr:sp macro="" textlink="">
      <xdr:nvSpPr>
        <xdr:cNvPr id="86" name="円/楕円 85"/>
        <xdr:cNvSpPr/>
      </xdr:nvSpPr>
      <xdr:spPr>
        <a:xfrm>
          <a:off x="1968500" y="54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54436</xdr:rowOff>
    </xdr:from>
    <xdr:ext cx="469744" cy="259045"/>
    <xdr:sp macro="" textlink="">
      <xdr:nvSpPr>
        <xdr:cNvPr id="87" name="テキスト ボックス 86"/>
        <xdr:cNvSpPr txBox="1"/>
      </xdr:nvSpPr>
      <xdr:spPr>
        <a:xfrm>
          <a:off x="1784427" y="519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8,601</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79947</xdr:rowOff>
    </xdr:from>
    <xdr:to>
      <xdr:col>1</xdr:col>
      <xdr:colOff>485775</xdr:colOff>
      <xdr:row>31</xdr:row>
      <xdr:rowOff>10097</xdr:rowOff>
    </xdr:to>
    <xdr:sp macro="" textlink="">
      <xdr:nvSpPr>
        <xdr:cNvPr id="88" name="円/楕円 87"/>
        <xdr:cNvSpPr/>
      </xdr:nvSpPr>
      <xdr:spPr>
        <a:xfrm>
          <a:off x="1079500" y="52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26624</xdr:rowOff>
    </xdr:from>
    <xdr:ext cx="469744" cy="259045"/>
    <xdr:sp macro="" textlink="">
      <xdr:nvSpPr>
        <xdr:cNvPr id="89" name="テキスト ボックス 88"/>
        <xdr:cNvSpPr txBox="1"/>
      </xdr:nvSpPr>
      <xdr:spPr>
        <a:xfrm>
          <a:off x="895427" y="499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79587</xdr:rowOff>
    </xdr:from>
    <xdr:to>
      <xdr:col>6</xdr:col>
      <xdr:colOff>511175</xdr:colOff>
      <xdr:row>58</xdr:row>
      <xdr:rowOff>88711</xdr:rowOff>
    </xdr:to>
    <xdr:cxnSp macro="">
      <xdr:nvCxnSpPr>
        <xdr:cNvPr id="118" name="直線コネクタ 117"/>
        <xdr:cNvCxnSpPr/>
      </xdr:nvCxnSpPr>
      <xdr:spPr>
        <a:xfrm flipV="1">
          <a:off x="3797300" y="10023687"/>
          <a:ext cx="838200" cy="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84144</xdr:rowOff>
    </xdr:from>
    <xdr:to>
      <xdr:col>5</xdr:col>
      <xdr:colOff>358775</xdr:colOff>
      <xdr:row>58</xdr:row>
      <xdr:rowOff>88711</xdr:rowOff>
    </xdr:to>
    <xdr:cxnSp macro="">
      <xdr:nvCxnSpPr>
        <xdr:cNvPr id="121" name="直線コネクタ 120"/>
        <xdr:cNvCxnSpPr/>
      </xdr:nvCxnSpPr>
      <xdr:spPr>
        <a:xfrm>
          <a:off x="2908300" y="10028244"/>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49384</xdr:rowOff>
    </xdr:from>
    <xdr:to>
      <xdr:col>4</xdr:col>
      <xdr:colOff>155575</xdr:colOff>
      <xdr:row>58</xdr:row>
      <xdr:rowOff>84144</xdr:rowOff>
    </xdr:to>
    <xdr:cxnSp macro="">
      <xdr:nvCxnSpPr>
        <xdr:cNvPr id="124" name="直線コネクタ 123"/>
        <xdr:cNvCxnSpPr/>
      </xdr:nvCxnSpPr>
      <xdr:spPr>
        <a:xfrm>
          <a:off x="2019300" y="9993484"/>
          <a:ext cx="889000" cy="3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49384</xdr:rowOff>
    </xdr:from>
    <xdr:to>
      <xdr:col>2</xdr:col>
      <xdr:colOff>638175</xdr:colOff>
      <xdr:row>58</xdr:row>
      <xdr:rowOff>82859</xdr:rowOff>
    </xdr:to>
    <xdr:cxnSp macro="">
      <xdr:nvCxnSpPr>
        <xdr:cNvPr id="127" name="直線コネクタ 126"/>
        <xdr:cNvCxnSpPr/>
      </xdr:nvCxnSpPr>
      <xdr:spPr>
        <a:xfrm flipV="1">
          <a:off x="1130300" y="9993484"/>
          <a:ext cx="889000" cy="3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28787</xdr:rowOff>
    </xdr:from>
    <xdr:to>
      <xdr:col>6</xdr:col>
      <xdr:colOff>561975</xdr:colOff>
      <xdr:row>58</xdr:row>
      <xdr:rowOff>130387</xdr:rowOff>
    </xdr:to>
    <xdr:sp macro="" textlink="">
      <xdr:nvSpPr>
        <xdr:cNvPr id="137" name="円/楕円 136"/>
        <xdr:cNvSpPr/>
      </xdr:nvSpPr>
      <xdr:spPr>
        <a:xfrm>
          <a:off x="4584700" y="997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157762</xdr:rowOff>
    </xdr:from>
    <xdr:ext cx="534377" cy="259045"/>
    <xdr:sp macro="" textlink="">
      <xdr:nvSpPr>
        <xdr:cNvPr id="138" name="総務費該当値テキスト"/>
        <xdr:cNvSpPr txBox="1"/>
      </xdr:nvSpPr>
      <xdr:spPr>
        <a:xfrm>
          <a:off x="4686300" y="99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71,555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37911</xdr:rowOff>
    </xdr:from>
    <xdr:to>
      <xdr:col>5</xdr:col>
      <xdr:colOff>409575</xdr:colOff>
      <xdr:row>58</xdr:row>
      <xdr:rowOff>139511</xdr:rowOff>
    </xdr:to>
    <xdr:sp macro="" textlink="">
      <xdr:nvSpPr>
        <xdr:cNvPr id="139" name="円/楕円 138"/>
        <xdr:cNvSpPr/>
      </xdr:nvSpPr>
      <xdr:spPr>
        <a:xfrm>
          <a:off x="3746500" y="99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130638</xdr:rowOff>
    </xdr:from>
    <xdr:ext cx="534377" cy="259045"/>
    <xdr:sp macro="" textlink="">
      <xdr:nvSpPr>
        <xdr:cNvPr id="140" name="テキスト ボックス 139"/>
        <xdr:cNvSpPr txBox="1"/>
      </xdr:nvSpPr>
      <xdr:spPr>
        <a:xfrm>
          <a:off x="3530111" y="1007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66,766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33344</xdr:rowOff>
    </xdr:from>
    <xdr:to>
      <xdr:col>4</xdr:col>
      <xdr:colOff>206375</xdr:colOff>
      <xdr:row>58</xdr:row>
      <xdr:rowOff>134944</xdr:rowOff>
    </xdr:to>
    <xdr:sp macro="" textlink="">
      <xdr:nvSpPr>
        <xdr:cNvPr id="141" name="円/楕円 140"/>
        <xdr:cNvSpPr/>
      </xdr:nvSpPr>
      <xdr:spPr>
        <a:xfrm>
          <a:off x="2857500" y="997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126071</xdr:rowOff>
    </xdr:from>
    <xdr:ext cx="534377" cy="259045"/>
    <xdr:sp macro="" textlink="">
      <xdr:nvSpPr>
        <xdr:cNvPr id="142" name="テキスト ボックス 141"/>
        <xdr:cNvSpPr txBox="1"/>
      </xdr:nvSpPr>
      <xdr:spPr>
        <a:xfrm>
          <a:off x="2641111" y="1007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170034</xdr:rowOff>
    </xdr:from>
    <xdr:to>
      <xdr:col>3</xdr:col>
      <xdr:colOff>3175</xdr:colOff>
      <xdr:row>58</xdr:row>
      <xdr:rowOff>100184</xdr:rowOff>
    </xdr:to>
    <xdr:sp macro="" textlink="">
      <xdr:nvSpPr>
        <xdr:cNvPr id="143" name="円/楕円 142"/>
        <xdr:cNvSpPr/>
      </xdr:nvSpPr>
      <xdr:spPr>
        <a:xfrm>
          <a:off x="1968500" y="994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91311</xdr:rowOff>
    </xdr:from>
    <xdr:ext cx="534377" cy="259045"/>
    <xdr:sp macro="" textlink="">
      <xdr:nvSpPr>
        <xdr:cNvPr id="144" name="テキスト ボックス 143"/>
        <xdr:cNvSpPr txBox="1"/>
      </xdr:nvSpPr>
      <xdr:spPr>
        <a:xfrm>
          <a:off x="1752111" y="1003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87,410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32059</xdr:rowOff>
    </xdr:from>
    <xdr:to>
      <xdr:col>1</xdr:col>
      <xdr:colOff>485775</xdr:colOff>
      <xdr:row>58</xdr:row>
      <xdr:rowOff>133659</xdr:rowOff>
    </xdr:to>
    <xdr:sp macro="" textlink="">
      <xdr:nvSpPr>
        <xdr:cNvPr id="145" name="円/楕円 144"/>
        <xdr:cNvSpPr/>
      </xdr:nvSpPr>
      <xdr:spPr>
        <a:xfrm>
          <a:off x="1079500" y="997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124786</xdr:rowOff>
    </xdr:from>
    <xdr:ext cx="534377" cy="259045"/>
    <xdr:sp macro="" textlink="">
      <xdr:nvSpPr>
        <xdr:cNvPr id="146" name="テキスト ボックス 145"/>
        <xdr:cNvSpPr txBox="1"/>
      </xdr:nvSpPr>
      <xdr:spPr>
        <a:xfrm>
          <a:off x="863111" y="1006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32426</xdr:rowOff>
    </xdr:from>
    <xdr:to>
      <xdr:col>6</xdr:col>
      <xdr:colOff>511175</xdr:colOff>
      <xdr:row>75</xdr:row>
      <xdr:rowOff>43040</xdr:rowOff>
    </xdr:to>
    <xdr:cxnSp macro="">
      <xdr:nvCxnSpPr>
        <xdr:cNvPr id="176" name="直線コネクタ 175"/>
        <xdr:cNvCxnSpPr/>
      </xdr:nvCxnSpPr>
      <xdr:spPr>
        <a:xfrm flipV="1">
          <a:off x="3797300" y="12891176"/>
          <a:ext cx="8382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43040</xdr:rowOff>
    </xdr:from>
    <xdr:to>
      <xdr:col>5</xdr:col>
      <xdr:colOff>358775</xdr:colOff>
      <xdr:row>75</xdr:row>
      <xdr:rowOff>147121</xdr:rowOff>
    </xdr:to>
    <xdr:cxnSp macro="">
      <xdr:nvCxnSpPr>
        <xdr:cNvPr id="179" name="直線コネクタ 178"/>
        <xdr:cNvCxnSpPr/>
      </xdr:nvCxnSpPr>
      <xdr:spPr>
        <a:xfrm flipV="1">
          <a:off x="2908300" y="12901790"/>
          <a:ext cx="889000" cy="10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136302</xdr:rowOff>
    </xdr:from>
    <xdr:to>
      <xdr:col>4</xdr:col>
      <xdr:colOff>155575</xdr:colOff>
      <xdr:row>75</xdr:row>
      <xdr:rowOff>147121</xdr:rowOff>
    </xdr:to>
    <xdr:cxnSp macro="">
      <xdr:nvCxnSpPr>
        <xdr:cNvPr id="182" name="直線コネクタ 181"/>
        <xdr:cNvCxnSpPr/>
      </xdr:nvCxnSpPr>
      <xdr:spPr>
        <a:xfrm>
          <a:off x="2019300" y="12995052"/>
          <a:ext cx="889000" cy="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15547</xdr:rowOff>
    </xdr:from>
    <xdr:to>
      <xdr:col>2</xdr:col>
      <xdr:colOff>638175</xdr:colOff>
      <xdr:row>75</xdr:row>
      <xdr:rowOff>136302</xdr:rowOff>
    </xdr:to>
    <xdr:cxnSp macro="">
      <xdr:nvCxnSpPr>
        <xdr:cNvPr id="185" name="直線コネクタ 184"/>
        <xdr:cNvCxnSpPr/>
      </xdr:nvCxnSpPr>
      <xdr:spPr>
        <a:xfrm>
          <a:off x="1130300" y="12874297"/>
          <a:ext cx="889000" cy="12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153076</xdr:rowOff>
    </xdr:from>
    <xdr:to>
      <xdr:col>6</xdr:col>
      <xdr:colOff>561975</xdr:colOff>
      <xdr:row>75</xdr:row>
      <xdr:rowOff>83226</xdr:rowOff>
    </xdr:to>
    <xdr:sp macro="" textlink="">
      <xdr:nvSpPr>
        <xdr:cNvPr id="195" name="円/楕円 194"/>
        <xdr:cNvSpPr/>
      </xdr:nvSpPr>
      <xdr:spPr>
        <a:xfrm>
          <a:off x="4584700" y="128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4503</xdr:rowOff>
    </xdr:from>
    <xdr:ext cx="599010" cy="259045"/>
    <xdr:sp macro="" textlink="">
      <xdr:nvSpPr>
        <xdr:cNvPr id="196" name="民生費該当値テキスト"/>
        <xdr:cNvSpPr txBox="1"/>
      </xdr:nvSpPr>
      <xdr:spPr>
        <a:xfrm>
          <a:off x="4686300" y="1269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191,578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163690</xdr:rowOff>
    </xdr:from>
    <xdr:to>
      <xdr:col>5</xdr:col>
      <xdr:colOff>409575</xdr:colOff>
      <xdr:row>75</xdr:row>
      <xdr:rowOff>93840</xdr:rowOff>
    </xdr:to>
    <xdr:sp macro="" textlink="">
      <xdr:nvSpPr>
        <xdr:cNvPr id="197" name="円/楕円 196"/>
        <xdr:cNvSpPr/>
      </xdr:nvSpPr>
      <xdr:spPr>
        <a:xfrm>
          <a:off x="3746500" y="128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110367</xdr:rowOff>
    </xdr:from>
    <xdr:ext cx="599010" cy="259045"/>
    <xdr:sp macro="" textlink="">
      <xdr:nvSpPr>
        <xdr:cNvPr id="198" name="テキスト ボックス 197"/>
        <xdr:cNvSpPr txBox="1"/>
      </xdr:nvSpPr>
      <xdr:spPr>
        <a:xfrm>
          <a:off x="3497794" y="1262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190,185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96322</xdr:rowOff>
    </xdr:from>
    <xdr:to>
      <xdr:col>4</xdr:col>
      <xdr:colOff>206375</xdr:colOff>
      <xdr:row>76</xdr:row>
      <xdr:rowOff>26473</xdr:rowOff>
    </xdr:to>
    <xdr:sp macro="" textlink="">
      <xdr:nvSpPr>
        <xdr:cNvPr id="199" name="円/楕円 198"/>
        <xdr:cNvSpPr/>
      </xdr:nvSpPr>
      <xdr:spPr>
        <a:xfrm>
          <a:off x="2857500" y="129550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42999</xdr:rowOff>
    </xdr:from>
    <xdr:ext cx="599010" cy="259045"/>
    <xdr:sp macro="" textlink="">
      <xdr:nvSpPr>
        <xdr:cNvPr id="200" name="テキスト ボックス 199"/>
        <xdr:cNvSpPr txBox="1"/>
      </xdr:nvSpPr>
      <xdr:spPr>
        <a:xfrm>
          <a:off x="2608794" y="1273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176,526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85502</xdr:rowOff>
    </xdr:from>
    <xdr:to>
      <xdr:col>3</xdr:col>
      <xdr:colOff>3175</xdr:colOff>
      <xdr:row>76</xdr:row>
      <xdr:rowOff>15652</xdr:rowOff>
    </xdr:to>
    <xdr:sp macro="" textlink="">
      <xdr:nvSpPr>
        <xdr:cNvPr id="201" name="円/楕円 200"/>
        <xdr:cNvSpPr/>
      </xdr:nvSpPr>
      <xdr:spPr>
        <a:xfrm>
          <a:off x="1968500" y="1294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32179</xdr:rowOff>
    </xdr:from>
    <xdr:ext cx="599010" cy="259045"/>
    <xdr:sp macro="" textlink="">
      <xdr:nvSpPr>
        <xdr:cNvPr id="202" name="テキスト ボックス 201"/>
        <xdr:cNvSpPr txBox="1"/>
      </xdr:nvSpPr>
      <xdr:spPr>
        <a:xfrm>
          <a:off x="1719794" y="1271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177,946</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136197</xdr:rowOff>
    </xdr:from>
    <xdr:to>
      <xdr:col>1</xdr:col>
      <xdr:colOff>485775</xdr:colOff>
      <xdr:row>75</xdr:row>
      <xdr:rowOff>66347</xdr:rowOff>
    </xdr:to>
    <xdr:sp macro="" textlink="">
      <xdr:nvSpPr>
        <xdr:cNvPr id="203" name="円/楕円 202"/>
        <xdr:cNvSpPr/>
      </xdr:nvSpPr>
      <xdr:spPr>
        <a:xfrm>
          <a:off x="1079500" y="1282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82874</xdr:rowOff>
    </xdr:from>
    <xdr:ext cx="599010" cy="259045"/>
    <xdr:sp macro="" textlink="">
      <xdr:nvSpPr>
        <xdr:cNvPr id="204" name="テキスト ボックス 203"/>
        <xdr:cNvSpPr txBox="1"/>
      </xdr:nvSpPr>
      <xdr:spPr>
        <a:xfrm>
          <a:off x="830794" y="1259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5" name="直線コネクタ 214"/>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16" name="テキスト ボックス 215"/>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8" name="テキスト ボックス 217"/>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9" name="直線コネクタ 218"/>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0" name="テキスト ボックス 219"/>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3" name="直線コネクタ 222"/>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4" name="テキスト ボックス 223"/>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5" name="直線コネクタ 22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6" name="テキスト ボックス 22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7" name="直線コネクタ 226"/>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8" name="テキスト ボックス 227"/>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85837</xdr:rowOff>
    </xdr:from>
    <xdr:to>
      <xdr:col>6</xdr:col>
      <xdr:colOff>510540</xdr:colOff>
      <xdr:row>98</xdr:row>
      <xdr:rowOff>104257</xdr:rowOff>
    </xdr:to>
    <xdr:cxnSp macro="">
      <xdr:nvCxnSpPr>
        <xdr:cNvPr id="232" name="直線コネクタ 231"/>
        <xdr:cNvCxnSpPr/>
      </xdr:nvCxnSpPr>
      <xdr:spPr>
        <a:xfrm flipV="1">
          <a:off x="4633595" y="15687787"/>
          <a:ext cx="1270" cy="121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108084</xdr:rowOff>
    </xdr:from>
    <xdr:ext cx="534377" cy="259045"/>
    <xdr:sp macro="" textlink="">
      <xdr:nvSpPr>
        <xdr:cNvPr id="233" name="衛生費最小値テキスト"/>
        <xdr:cNvSpPr txBox="1"/>
      </xdr:nvSpPr>
      <xdr:spPr>
        <a:xfrm>
          <a:off x="4686300" y="1691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104257</xdr:rowOff>
    </xdr:from>
    <xdr:to>
      <xdr:col>6</xdr:col>
      <xdr:colOff>600075</xdr:colOff>
      <xdr:row>98</xdr:row>
      <xdr:rowOff>104257</xdr:rowOff>
    </xdr:to>
    <xdr:cxnSp macro="">
      <xdr:nvCxnSpPr>
        <xdr:cNvPr id="234" name="直線コネクタ 233"/>
        <xdr:cNvCxnSpPr/>
      </xdr:nvCxnSpPr>
      <xdr:spPr>
        <a:xfrm>
          <a:off x="4546600" y="1690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32514</xdr:rowOff>
    </xdr:from>
    <xdr:ext cx="599010" cy="259045"/>
    <xdr:sp macro="" textlink="">
      <xdr:nvSpPr>
        <xdr:cNvPr id="235" name="衛生費最大値テキスト"/>
        <xdr:cNvSpPr txBox="1"/>
      </xdr:nvSpPr>
      <xdr:spPr>
        <a:xfrm>
          <a:off x="4686300" y="1546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91</xdr:row>
      <xdr:rowOff>85837</xdr:rowOff>
    </xdr:from>
    <xdr:to>
      <xdr:col>6</xdr:col>
      <xdr:colOff>600075</xdr:colOff>
      <xdr:row>91</xdr:row>
      <xdr:rowOff>85837</xdr:rowOff>
    </xdr:to>
    <xdr:cxnSp macro="">
      <xdr:nvCxnSpPr>
        <xdr:cNvPr id="236" name="直線コネクタ 235"/>
        <xdr:cNvCxnSpPr/>
      </xdr:nvCxnSpPr>
      <xdr:spPr>
        <a:xfrm>
          <a:off x="4546600" y="1568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163540</xdr:rowOff>
    </xdr:from>
    <xdr:to>
      <xdr:col>6</xdr:col>
      <xdr:colOff>511175</xdr:colOff>
      <xdr:row>91</xdr:row>
      <xdr:rowOff>85837</xdr:rowOff>
    </xdr:to>
    <xdr:cxnSp macro="">
      <xdr:nvCxnSpPr>
        <xdr:cNvPr id="237" name="直線コネクタ 236"/>
        <xdr:cNvCxnSpPr/>
      </xdr:nvCxnSpPr>
      <xdr:spPr>
        <a:xfrm>
          <a:off x="3797300" y="15594040"/>
          <a:ext cx="838200" cy="9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93215</xdr:rowOff>
    </xdr:from>
    <xdr:ext cx="534377" cy="259045"/>
    <xdr:sp macro="" textlink="">
      <xdr:nvSpPr>
        <xdr:cNvPr id="238" name="衛生費平均値テキスト"/>
        <xdr:cNvSpPr txBox="1"/>
      </xdr:nvSpPr>
      <xdr:spPr>
        <a:xfrm>
          <a:off x="4686300" y="1655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114788</xdr:rowOff>
    </xdr:from>
    <xdr:to>
      <xdr:col>6</xdr:col>
      <xdr:colOff>561975</xdr:colOff>
      <xdr:row>97</xdr:row>
      <xdr:rowOff>44938</xdr:rowOff>
    </xdr:to>
    <xdr:sp macro="" textlink="">
      <xdr:nvSpPr>
        <xdr:cNvPr id="239" name="フローチャート : 判断 238"/>
        <xdr:cNvSpPr/>
      </xdr:nvSpPr>
      <xdr:spPr>
        <a:xfrm>
          <a:off x="45847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163540</xdr:rowOff>
    </xdr:from>
    <xdr:to>
      <xdr:col>5</xdr:col>
      <xdr:colOff>358775</xdr:colOff>
      <xdr:row>93</xdr:row>
      <xdr:rowOff>133719</xdr:rowOff>
    </xdr:to>
    <xdr:cxnSp macro="">
      <xdr:nvCxnSpPr>
        <xdr:cNvPr id="240" name="直線コネクタ 239"/>
        <xdr:cNvCxnSpPr/>
      </xdr:nvCxnSpPr>
      <xdr:spPr>
        <a:xfrm flipV="1">
          <a:off x="2908300" y="15594040"/>
          <a:ext cx="889000" cy="48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125619</xdr:rowOff>
    </xdr:from>
    <xdr:to>
      <xdr:col>5</xdr:col>
      <xdr:colOff>409575</xdr:colOff>
      <xdr:row>97</xdr:row>
      <xdr:rowOff>55769</xdr:rowOff>
    </xdr:to>
    <xdr:sp macro="" textlink="">
      <xdr:nvSpPr>
        <xdr:cNvPr id="241" name="フローチャート : 判断 240"/>
        <xdr:cNvSpPr/>
      </xdr:nvSpPr>
      <xdr:spPr>
        <a:xfrm>
          <a:off x="3746500" y="1658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46896</xdr:rowOff>
    </xdr:from>
    <xdr:ext cx="534377" cy="259045"/>
    <xdr:sp macro="" textlink="">
      <xdr:nvSpPr>
        <xdr:cNvPr id="242" name="テキスト ボックス 241"/>
        <xdr:cNvSpPr txBox="1"/>
      </xdr:nvSpPr>
      <xdr:spPr>
        <a:xfrm>
          <a:off x="3530111" y="166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133719</xdr:rowOff>
    </xdr:from>
    <xdr:to>
      <xdr:col>4</xdr:col>
      <xdr:colOff>155575</xdr:colOff>
      <xdr:row>94</xdr:row>
      <xdr:rowOff>137452</xdr:rowOff>
    </xdr:to>
    <xdr:cxnSp macro="">
      <xdr:nvCxnSpPr>
        <xdr:cNvPr id="243" name="直線コネクタ 242"/>
        <xdr:cNvCxnSpPr/>
      </xdr:nvCxnSpPr>
      <xdr:spPr>
        <a:xfrm flipV="1">
          <a:off x="2019300" y="16078569"/>
          <a:ext cx="889000" cy="17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157880</xdr:rowOff>
    </xdr:from>
    <xdr:to>
      <xdr:col>4</xdr:col>
      <xdr:colOff>206375</xdr:colOff>
      <xdr:row>97</xdr:row>
      <xdr:rowOff>88030</xdr:rowOff>
    </xdr:to>
    <xdr:sp macro="" textlink="">
      <xdr:nvSpPr>
        <xdr:cNvPr id="244" name="フローチャート : 判断 243"/>
        <xdr:cNvSpPr/>
      </xdr:nvSpPr>
      <xdr:spPr>
        <a:xfrm>
          <a:off x="2857500" y="166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79157</xdr:rowOff>
    </xdr:from>
    <xdr:ext cx="534377" cy="259045"/>
    <xdr:sp macro="" textlink="">
      <xdr:nvSpPr>
        <xdr:cNvPr id="245" name="テキスト ボックス 244"/>
        <xdr:cNvSpPr txBox="1"/>
      </xdr:nvSpPr>
      <xdr:spPr>
        <a:xfrm>
          <a:off x="2641111" y="167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137452</xdr:rowOff>
    </xdr:from>
    <xdr:to>
      <xdr:col>2</xdr:col>
      <xdr:colOff>638175</xdr:colOff>
      <xdr:row>94</xdr:row>
      <xdr:rowOff>166199</xdr:rowOff>
    </xdr:to>
    <xdr:cxnSp macro="">
      <xdr:nvCxnSpPr>
        <xdr:cNvPr id="246" name="直線コネクタ 245"/>
        <xdr:cNvCxnSpPr/>
      </xdr:nvCxnSpPr>
      <xdr:spPr>
        <a:xfrm flipV="1">
          <a:off x="1130300" y="16253752"/>
          <a:ext cx="889000" cy="2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162795</xdr:rowOff>
    </xdr:from>
    <xdr:to>
      <xdr:col>3</xdr:col>
      <xdr:colOff>3175</xdr:colOff>
      <xdr:row>97</xdr:row>
      <xdr:rowOff>92945</xdr:rowOff>
    </xdr:to>
    <xdr:sp macro="" textlink="">
      <xdr:nvSpPr>
        <xdr:cNvPr id="247" name="フローチャート : 判断 246"/>
        <xdr:cNvSpPr/>
      </xdr:nvSpPr>
      <xdr:spPr>
        <a:xfrm>
          <a:off x="1968500" y="166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84072</xdr:rowOff>
    </xdr:from>
    <xdr:ext cx="534377" cy="259045"/>
    <xdr:sp macro="" textlink="">
      <xdr:nvSpPr>
        <xdr:cNvPr id="248" name="テキスト ボックス 247"/>
        <xdr:cNvSpPr txBox="1"/>
      </xdr:nvSpPr>
      <xdr:spPr>
        <a:xfrm>
          <a:off x="1752111" y="1671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161737</xdr:rowOff>
    </xdr:from>
    <xdr:to>
      <xdr:col>1</xdr:col>
      <xdr:colOff>485775</xdr:colOff>
      <xdr:row>97</xdr:row>
      <xdr:rowOff>91887</xdr:rowOff>
    </xdr:to>
    <xdr:sp macro="" textlink="">
      <xdr:nvSpPr>
        <xdr:cNvPr id="249" name="フローチャート : 判断 248"/>
        <xdr:cNvSpPr/>
      </xdr:nvSpPr>
      <xdr:spPr>
        <a:xfrm>
          <a:off x="1079500" y="1662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83014</xdr:rowOff>
    </xdr:from>
    <xdr:ext cx="534377" cy="259045"/>
    <xdr:sp macro="" textlink="">
      <xdr:nvSpPr>
        <xdr:cNvPr id="250" name="テキスト ボックス 249"/>
        <xdr:cNvSpPr txBox="1"/>
      </xdr:nvSpPr>
      <xdr:spPr>
        <a:xfrm>
          <a:off x="863111" y="1671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35037</xdr:rowOff>
    </xdr:from>
    <xdr:to>
      <xdr:col>6</xdr:col>
      <xdr:colOff>561975</xdr:colOff>
      <xdr:row>91</xdr:row>
      <xdr:rowOff>136637</xdr:rowOff>
    </xdr:to>
    <xdr:sp macro="" textlink="">
      <xdr:nvSpPr>
        <xdr:cNvPr id="256" name="円/楕円 255"/>
        <xdr:cNvSpPr/>
      </xdr:nvSpPr>
      <xdr:spPr>
        <a:xfrm>
          <a:off x="4584700" y="1563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159514</xdr:rowOff>
    </xdr:from>
    <xdr:ext cx="599010" cy="259045"/>
    <xdr:sp macro="" textlink="">
      <xdr:nvSpPr>
        <xdr:cNvPr id="257" name="衛生費該当値テキスト"/>
        <xdr:cNvSpPr txBox="1"/>
      </xdr:nvSpPr>
      <xdr:spPr>
        <a:xfrm>
          <a:off x="4686300" y="1559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149,655</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112740</xdr:rowOff>
    </xdr:from>
    <xdr:to>
      <xdr:col>5</xdr:col>
      <xdr:colOff>409575</xdr:colOff>
      <xdr:row>91</xdr:row>
      <xdr:rowOff>42890</xdr:rowOff>
    </xdr:to>
    <xdr:sp macro="" textlink="">
      <xdr:nvSpPr>
        <xdr:cNvPr id="258" name="円/楕円 257"/>
        <xdr:cNvSpPr/>
      </xdr:nvSpPr>
      <xdr:spPr>
        <a:xfrm>
          <a:off x="3746500" y="1554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59417</xdr:rowOff>
    </xdr:from>
    <xdr:ext cx="599010" cy="259045"/>
    <xdr:sp macro="" textlink="">
      <xdr:nvSpPr>
        <xdr:cNvPr id="259" name="テキスト ボックス 258"/>
        <xdr:cNvSpPr txBox="1"/>
      </xdr:nvSpPr>
      <xdr:spPr>
        <a:xfrm>
          <a:off x="3497794" y="1531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159,497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82919</xdr:rowOff>
    </xdr:from>
    <xdr:to>
      <xdr:col>4</xdr:col>
      <xdr:colOff>206375</xdr:colOff>
      <xdr:row>94</xdr:row>
      <xdr:rowOff>13069</xdr:rowOff>
    </xdr:to>
    <xdr:sp macro="" textlink="">
      <xdr:nvSpPr>
        <xdr:cNvPr id="260" name="円/楕円 259"/>
        <xdr:cNvSpPr/>
      </xdr:nvSpPr>
      <xdr:spPr>
        <a:xfrm>
          <a:off x="2857500" y="1602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29596</xdr:rowOff>
    </xdr:from>
    <xdr:ext cx="599010" cy="259045"/>
    <xdr:sp macro="" textlink="">
      <xdr:nvSpPr>
        <xdr:cNvPr id="261" name="テキスト ボックス 260"/>
        <xdr:cNvSpPr txBox="1"/>
      </xdr:nvSpPr>
      <xdr:spPr>
        <a:xfrm>
          <a:off x="2608794" y="1580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108,628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86652</xdr:rowOff>
    </xdr:from>
    <xdr:to>
      <xdr:col>3</xdr:col>
      <xdr:colOff>3175</xdr:colOff>
      <xdr:row>95</xdr:row>
      <xdr:rowOff>16802</xdr:rowOff>
    </xdr:to>
    <xdr:sp macro="" textlink="">
      <xdr:nvSpPr>
        <xdr:cNvPr id="262" name="円/楕円 261"/>
        <xdr:cNvSpPr/>
      </xdr:nvSpPr>
      <xdr:spPr>
        <a:xfrm>
          <a:off x="1968500" y="162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33329</xdr:rowOff>
    </xdr:from>
    <xdr:ext cx="534377" cy="259045"/>
    <xdr:sp macro="" textlink="">
      <xdr:nvSpPr>
        <xdr:cNvPr id="263" name="テキスト ボックス 262"/>
        <xdr:cNvSpPr txBox="1"/>
      </xdr:nvSpPr>
      <xdr:spPr>
        <a:xfrm>
          <a:off x="1752111" y="1597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90,236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115399</xdr:rowOff>
    </xdr:from>
    <xdr:to>
      <xdr:col>1</xdr:col>
      <xdr:colOff>485775</xdr:colOff>
      <xdr:row>95</xdr:row>
      <xdr:rowOff>45549</xdr:rowOff>
    </xdr:to>
    <xdr:sp macro="" textlink="">
      <xdr:nvSpPr>
        <xdr:cNvPr id="264" name="円/楕円 263"/>
        <xdr:cNvSpPr/>
      </xdr:nvSpPr>
      <xdr:spPr>
        <a:xfrm>
          <a:off x="1079500" y="1623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62076</xdr:rowOff>
    </xdr:from>
    <xdr:ext cx="534377" cy="259045"/>
    <xdr:sp macro="" textlink="">
      <xdr:nvSpPr>
        <xdr:cNvPr id="265" name="テキスト ボックス 264"/>
        <xdr:cNvSpPr txBox="1"/>
      </xdr:nvSpPr>
      <xdr:spPr>
        <a:xfrm>
          <a:off x="863111" y="160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9" name="直線コネクタ 288"/>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2"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3" name="直線コネクタ 292"/>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165608</xdr:rowOff>
    </xdr:from>
    <xdr:to>
      <xdr:col>15</xdr:col>
      <xdr:colOff>180975</xdr:colOff>
      <xdr:row>37</xdr:row>
      <xdr:rowOff>44704</xdr:rowOff>
    </xdr:to>
    <xdr:cxnSp macro="">
      <xdr:nvCxnSpPr>
        <xdr:cNvPr id="294" name="直線コネクタ 293"/>
        <xdr:cNvCxnSpPr/>
      </xdr:nvCxnSpPr>
      <xdr:spPr>
        <a:xfrm>
          <a:off x="9639300" y="6337808"/>
          <a:ext cx="8382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5"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6" name="フローチャート : 判断 295"/>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44704</xdr:rowOff>
    </xdr:from>
    <xdr:to>
      <xdr:col>14</xdr:col>
      <xdr:colOff>28575</xdr:colOff>
      <xdr:row>36</xdr:row>
      <xdr:rowOff>165608</xdr:rowOff>
    </xdr:to>
    <xdr:cxnSp macro="">
      <xdr:nvCxnSpPr>
        <xdr:cNvPr id="297" name="直線コネクタ 296"/>
        <xdr:cNvCxnSpPr/>
      </xdr:nvCxnSpPr>
      <xdr:spPr>
        <a:xfrm>
          <a:off x="8750300" y="5702554"/>
          <a:ext cx="889000" cy="63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8" name="フローチャート : 判断 297"/>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9" name="テキスト ボックス 298"/>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44704</xdr:rowOff>
    </xdr:from>
    <xdr:to>
      <xdr:col>12</xdr:col>
      <xdr:colOff>511175</xdr:colOff>
      <xdr:row>37</xdr:row>
      <xdr:rowOff>2540</xdr:rowOff>
    </xdr:to>
    <xdr:cxnSp macro="">
      <xdr:nvCxnSpPr>
        <xdr:cNvPr id="300" name="直線コネクタ 299"/>
        <xdr:cNvCxnSpPr/>
      </xdr:nvCxnSpPr>
      <xdr:spPr>
        <a:xfrm flipV="1">
          <a:off x="7861300" y="5702554"/>
          <a:ext cx="889000" cy="64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301" name="フローチャート : 判断 300"/>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2" name="テキスト ボックス 301"/>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162560</xdr:rowOff>
    </xdr:from>
    <xdr:to>
      <xdr:col>11</xdr:col>
      <xdr:colOff>307975</xdr:colOff>
      <xdr:row>37</xdr:row>
      <xdr:rowOff>2540</xdr:rowOff>
    </xdr:to>
    <xdr:cxnSp macro="">
      <xdr:nvCxnSpPr>
        <xdr:cNvPr id="303" name="直線コネクタ 302"/>
        <xdr:cNvCxnSpPr/>
      </xdr:nvCxnSpPr>
      <xdr:spPr>
        <a:xfrm>
          <a:off x="6972300" y="63347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4" name="フローチャート : 判断 303"/>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72915</xdr:rowOff>
    </xdr:from>
    <xdr:ext cx="469744" cy="259045"/>
    <xdr:sp macro="" textlink="">
      <xdr:nvSpPr>
        <xdr:cNvPr id="305" name="テキスト ボックス 304"/>
        <xdr:cNvSpPr txBox="1"/>
      </xdr:nvSpPr>
      <xdr:spPr>
        <a:xfrm>
          <a:off x="7626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6" name="フローチャート : 判断 305"/>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7" name="テキスト ボックス 306"/>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165354</xdr:rowOff>
    </xdr:from>
    <xdr:to>
      <xdr:col>15</xdr:col>
      <xdr:colOff>231775</xdr:colOff>
      <xdr:row>37</xdr:row>
      <xdr:rowOff>95504</xdr:rowOff>
    </xdr:to>
    <xdr:sp macro="" textlink="">
      <xdr:nvSpPr>
        <xdr:cNvPr id="313" name="円/楕円 312"/>
        <xdr:cNvSpPr/>
      </xdr:nvSpPr>
      <xdr:spPr>
        <a:xfrm>
          <a:off x="10426700" y="63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16781</xdr:rowOff>
    </xdr:from>
    <xdr:ext cx="469744" cy="259045"/>
    <xdr:sp macro="" textlink="">
      <xdr:nvSpPr>
        <xdr:cNvPr id="314" name="労働費該当値テキスト"/>
        <xdr:cNvSpPr txBox="1"/>
      </xdr:nvSpPr>
      <xdr:spPr>
        <a:xfrm>
          <a:off x="10528300" y="61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114808</xdr:rowOff>
    </xdr:from>
    <xdr:to>
      <xdr:col>14</xdr:col>
      <xdr:colOff>79375</xdr:colOff>
      <xdr:row>37</xdr:row>
      <xdr:rowOff>44958</xdr:rowOff>
    </xdr:to>
    <xdr:sp macro="" textlink="">
      <xdr:nvSpPr>
        <xdr:cNvPr id="315" name="円/楕円 314"/>
        <xdr:cNvSpPr/>
      </xdr:nvSpPr>
      <xdr:spPr>
        <a:xfrm>
          <a:off x="9588500" y="62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61485</xdr:rowOff>
    </xdr:from>
    <xdr:ext cx="469744" cy="259045"/>
    <xdr:sp macro="" textlink="">
      <xdr:nvSpPr>
        <xdr:cNvPr id="316" name="テキスト ボックス 315"/>
        <xdr:cNvSpPr txBox="1"/>
      </xdr:nvSpPr>
      <xdr:spPr>
        <a:xfrm>
          <a:off x="9404427" y="606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165354</xdr:rowOff>
    </xdr:from>
    <xdr:to>
      <xdr:col>12</xdr:col>
      <xdr:colOff>561975</xdr:colOff>
      <xdr:row>33</xdr:row>
      <xdr:rowOff>95504</xdr:rowOff>
    </xdr:to>
    <xdr:sp macro="" textlink="">
      <xdr:nvSpPr>
        <xdr:cNvPr id="317" name="円/楕円 316"/>
        <xdr:cNvSpPr/>
      </xdr:nvSpPr>
      <xdr:spPr>
        <a:xfrm>
          <a:off x="8699500" y="56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112031</xdr:rowOff>
    </xdr:from>
    <xdr:ext cx="469744" cy="259045"/>
    <xdr:sp macro="" textlink="">
      <xdr:nvSpPr>
        <xdr:cNvPr id="318" name="テキスト ボックス 317"/>
        <xdr:cNvSpPr txBox="1"/>
      </xdr:nvSpPr>
      <xdr:spPr>
        <a:xfrm>
          <a:off x="8515427" y="542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123190</xdr:rowOff>
    </xdr:from>
    <xdr:to>
      <xdr:col>11</xdr:col>
      <xdr:colOff>358775</xdr:colOff>
      <xdr:row>37</xdr:row>
      <xdr:rowOff>53340</xdr:rowOff>
    </xdr:to>
    <xdr:sp macro="" textlink="">
      <xdr:nvSpPr>
        <xdr:cNvPr id="319" name="円/楕円 318"/>
        <xdr:cNvSpPr/>
      </xdr:nvSpPr>
      <xdr:spPr>
        <a:xfrm>
          <a:off x="7810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69867</xdr:rowOff>
    </xdr:from>
    <xdr:ext cx="469744" cy="259045"/>
    <xdr:sp macro="" textlink="">
      <xdr:nvSpPr>
        <xdr:cNvPr id="320" name="テキスト ボックス 319"/>
        <xdr:cNvSpPr txBox="1"/>
      </xdr:nvSpPr>
      <xdr:spPr>
        <a:xfrm>
          <a:off x="762642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111760</xdr:rowOff>
    </xdr:from>
    <xdr:to>
      <xdr:col>10</xdr:col>
      <xdr:colOff>155575</xdr:colOff>
      <xdr:row>37</xdr:row>
      <xdr:rowOff>41910</xdr:rowOff>
    </xdr:to>
    <xdr:sp macro="" textlink="">
      <xdr:nvSpPr>
        <xdr:cNvPr id="321" name="円/楕円 320"/>
        <xdr:cNvSpPr/>
      </xdr:nvSpPr>
      <xdr:spPr>
        <a:xfrm>
          <a:off x="6921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33037</xdr:rowOff>
    </xdr:from>
    <xdr:ext cx="469744" cy="259045"/>
    <xdr:sp macro="" textlink="">
      <xdr:nvSpPr>
        <xdr:cNvPr id="322" name="テキスト ボックス 321"/>
        <xdr:cNvSpPr txBox="1"/>
      </xdr:nvSpPr>
      <xdr:spPr>
        <a:xfrm>
          <a:off x="6737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4" name="直線コネクタ 343"/>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5"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6" name="直線コネクタ 345"/>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7"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8" name="直線コネクタ 347"/>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116337</xdr:rowOff>
    </xdr:from>
    <xdr:to>
      <xdr:col>15</xdr:col>
      <xdr:colOff>180975</xdr:colOff>
      <xdr:row>55</xdr:row>
      <xdr:rowOff>114408</xdr:rowOff>
    </xdr:to>
    <xdr:cxnSp macro="">
      <xdr:nvCxnSpPr>
        <xdr:cNvPr id="349" name="直線コネクタ 348"/>
        <xdr:cNvCxnSpPr/>
      </xdr:nvCxnSpPr>
      <xdr:spPr>
        <a:xfrm flipV="1">
          <a:off x="9639300" y="9374637"/>
          <a:ext cx="838200" cy="16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50"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51" name="フローチャート : 判断 350"/>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97336</xdr:rowOff>
    </xdr:from>
    <xdr:to>
      <xdr:col>14</xdr:col>
      <xdr:colOff>28575</xdr:colOff>
      <xdr:row>55</xdr:row>
      <xdr:rowOff>114408</xdr:rowOff>
    </xdr:to>
    <xdr:cxnSp macro="">
      <xdr:nvCxnSpPr>
        <xdr:cNvPr id="352" name="直線コネクタ 351"/>
        <xdr:cNvCxnSpPr/>
      </xdr:nvCxnSpPr>
      <xdr:spPr>
        <a:xfrm>
          <a:off x="8750300" y="9527086"/>
          <a:ext cx="889000" cy="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3" name="フローチャート : 判断 352"/>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4" name="テキスト ボックス 353"/>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46303</xdr:rowOff>
    </xdr:from>
    <xdr:to>
      <xdr:col>12</xdr:col>
      <xdr:colOff>511175</xdr:colOff>
      <xdr:row>55</xdr:row>
      <xdr:rowOff>97336</xdr:rowOff>
    </xdr:to>
    <xdr:cxnSp macro="">
      <xdr:nvCxnSpPr>
        <xdr:cNvPr id="355" name="直線コネクタ 354"/>
        <xdr:cNvCxnSpPr/>
      </xdr:nvCxnSpPr>
      <xdr:spPr>
        <a:xfrm>
          <a:off x="7861300" y="9133153"/>
          <a:ext cx="889000" cy="39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6" name="フローチャート : 判断 355"/>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7" name="テキスト ボックス 356"/>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46303</xdr:rowOff>
    </xdr:from>
    <xdr:to>
      <xdr:col>11</xdr:col>
      <xdr:colOff>307975</xdr:colOff>
      <xdr:row>55</xdr:row>
      <xdr:rowOff>118669</xdr:rowOff>
    </xdr:to>
    <xdr:cxnSp macro="">
      <xdr:nvCxnSpPr>
        <xdr:cNvPr id="358" name="直線コネクタ 357"/>
        <xdr:cNvCxnSpPr/>
      </xdr:nvCxnSpPr>
      <xdr:spPr>
        <a:xfrm flipV="1">
          <a:off x="6972300" y="9133153"/>
          <a:ext cx="889000" cy="4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9" name="フローチャート : 判断 358"/>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60" name="テキスト ボックス 359"/>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61" name="フローチャート : 判断 360"/>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2" name="テキスト ボックス 361"/>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65537</xdr:rowOff>
    </xdr:from>
    <xdr:to>
      <xdr:col>15</xdr:col>
      <xdr:colOff>231775</xdr:colOff>
      <xdr:row>54</xdr:row>
      <xdr:rowOff>167137</xdr:rowOff>
    </xdr:to>
    <xdr:sp macro="" textlink="">
      <xdr:nvSpPr>
        <xdr:cNvPr id="368" name="円/楕円 367"/>
        <xdr:cNvSpPr/>
      </xdr:nvSpPr>
      <xdr:spPr>
        <a:xfrm>
          <a:off x="10426700" y="932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88414</xdr:rowOff>
    </xdr:from>
    <xdr:ext cx="534377" cy="259045"/>
    <xdr:sp macro="" textlink="">
      <xdr:nvSpPr>
        <xdr:cNvPr id="369" name="農林水産業費該当値テキスト"/>
        <xdr:cNvSpPr txBox="1"/>
      </xdr:nvSpPr>
      <xdr:spPr>
        <a:xfrm>
          <a:off x="10528300" y="91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77,555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63608</xdr:rowOff>
    </xdr:from>
    <xdr:to>
      <xdr:col>14</xdr:col>
      <xdr:colOff>79375</xdr:colOff>
      <xdr:row>55</xdr:row>
      <xdr:rowOff>165208</xdr:rowOff>
    </xdr:to>
    <xdr:sp macro="" textlink="">
      <xdr:nvSpPr>
        <xdr:cNvPr id="370" name="円/楕円 369"/>
        <xdr:cNvSpPr/>
      </xdr:nvSpPr>
      <xdr:spPr>
        <a:xfrm>
          <a:off x="9588500" y="949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10285</xdr:rowOff>
    </xdr:from>
    <xdr:ext cx="534377" cy="259045"/>
    <xdr:sp macro="" textlink="">
      <xdr:nvSpPr>
        <xdr:cNvPr id="371" name="テキスト ボックス 370"/>
        <xdr:cNvSpPr txBox="1"/>
      </xdr:nvSpPr>
      <xdr:spPr>
        <a:xfrm>
          <a:off x="9372111" y="926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59,016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46536</xdr:rowOff>
    </xdr:from>
    <xdr:to>
      <xdr:col>12</xdr:col>
      <xdr:colOff>561975</xdr:colOff>
      <xdr:row>55</xdr:row>
      <xdr:rowOff>148136</xdr:rowOff>
    </xdr:to>
    <xdr:sp macro="" textlink="">
      <xdr:nvSpPr>
        <xdr:cNvPr id="372" name="円/楕円 371"/>
        <xdr:cNvSpPr/>
      </xdr:nvSpPr>
      <xdr:spPr>
        <a:xfrm>
          <a:off x="8699500" y="947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164663</xdr:rowOff>
    </xdr:from>
    <xdr:ext cx="534377" cy="259045"/>
    <xdr:sp macro="" textlink="">
      <xdr:nvSpPr>
        <xdr:cNvPr id="373" name="テキスト ボックス 372"/>
        <xdr:cNvSpPr txBox="1"/>
      </xdr:nvSpPr>
      <xdr:spPr>
        <a:xfrm>
          <a:off x="8483111" y="92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60,883</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166953</xdr:rowOff>
    </xdr:from>
    <xdr:to>
      <xdr:col>11</xdr:col>
      <xdr:colOff>358775</xdr:colOff>
      <xdr:row>53</xdr:row>
      <xdr:rowOff>97103</xdr:rowOff>
    </xdr:to>
    <xdr:sp macro="" textlink="">
      <xdr:nvSpPr>
        <xdr:cNvPr id="374" name="円/楕円 373"/>
        <xdr:cNvSpPr/>
      </xdr:nvSpPr>
      <xdr:spPr>
        <a:xfrm>
          <a:off x="7810500" y="908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113630</xdr:rowOff>
    </xdr:from>
    <xdr:ext cx="599010" cy="259045"/>
    <xdr:sp macro="" textlink="">
      <xdr:nvSpPr>
        <xdr:cNvPr id="375" name="テキスト ボックス 374"/>
        <xdr:cNvSpPr txBox="1"/>
      </xdr:nvSpPr>
      <xdr:spPr>
        <a:xfrm>
          <a:off x="7561794" y="885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103,964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67869</xdr:rowOff>
    </xdr:from>
    <xdr:to>
      <xdr:col>10</xdr:col>
      <xdr:colOff>155575</xdr:colOff>
      <xdr:row>55</xdr:row>
      <xdr:rowOff>169469</xdr:rowOff>
    </xdr:to>
    <xdr:sp macro="" textlink="">
      <xdr:nvSpPr>
        <xdr:cNvPr id="376" name="円/楕円 375"/>
        <xdr:cNvSpPr/>
      </xdr:nvSpPr>
      <xdr:spPr>
        <a:xfrm>
          <a:off x="6921500" y="949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14546</xdr:rowOff>
    </xdr:from>
    <xdr:ext cx="534377" cy="259045"/>
    <xdr:sp macro="" textlink="">
      <xdr:nvSpPr>
        <xdr:cNvPr id="377" name="テキスト ボックス 376"/>
        <xdr:cNvSpPr txBox="1"/>
      </xdr:nvSpPr>
      <xdr:spPr>
        <a:xfrm>
          <a:off x="6705111" y="92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3" name="直線コネクタ 402"/>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4"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5" name="直線コネクタ 404"/>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6"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7" name="直線コネクタ 406"/>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85620</xdr:rowOff>
    </xdr:from>
    <xdr:to>
      <xdr:col>15</xdr:col>
      <xdr:colOff>180975</xdr:colOff>
      <xdr:row>76</xdr:row>
      <xdr:rowOff>95923</xdr:rowOff>
    </xdr:to>
    <xdr:cxnSp macro="">
      <xdr:nvCxnSpPr>
        <xdr:cNvPr id="408" name="直線コネクタ 407"/>
        <xdr:cNvCxnSpPr/>
      </xdr:nvCxnSpPr>
      <xdr:spPr>
        <a:xfrm>
          <a:off x="9639300" y="13115820"/>
          <a:ext cx="8382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9"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10" name="フローチャート : 判断 409"/>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85620</xdr:rowOff>
    </xdr:from>
    <xdr:to>
      <xdr:col>14</xdr:col>
      <xdr:colOff>28575</xdr:colOff>
      <xdr:row>77</xdr:row>
      <xdr:rowOff>18362</xdr:rowOff>
    </xdr:to>
    <xdr:cxnSp macro="">
      <xdr:nvCxnSpPr>
        <xdr:cNvPr id="411" name="直線コネクタ 410"/>
        <xdr:cNvCxnSpPr/>
      </xdr:nvCxnSpPr>
      <xdr:spPr>
        <a:xfrm flipV="1">
          <a:off x="8750300" y="13115820"/>
          <a:ext cx="889000" cy="10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2" name="フローチャート : 判断 411"/>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3" name="テキスト ボックス 412"/>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18362</xdr:rowOff>
    </xdr:from>
    <xdr:to>
      <xdr:col>12</xdr:col>
      <xdr:colOff>511175</xdr:colOff>
      <xdr:row>77</xdr:row>
      <xdr:rowOff>42235</xdr:rowOff>
    </xdr:to>
    <xdr:cxnSp macro="">
      <xdr:nvCxnSpPr>
        <xdr:cNvPr id="414" name="直線コネクタ 413"/>
        <xdr:cNvCxnSpPr/>
      </xdr:nvCxnSpPr>
      <xdr:spPr>
        <a:xfrm flipV="1">
          <a:off x="7861300" y="13220012"/>
          <a:ext cx="889000" cy="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5" name="フローチャート : 判断 414"/>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6" name="テキスト ボックス 415"/>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38822</xdr:rowOff>
    </xdr:from>
    <xdr:to>
      <xdr:col>11</xdr:col>
      <xdr:colOff>307975</xdr:colOff>
      <xdr:row>77</xdr:row>
      <xdr:rowOff>42235</xdr:rowOff>
    </xdr:to>
    <xdr:cxnSp macro="">
      <xdr:nvCxnSpPr>
        <xdr:cNvPr id="417" name="直線コネクタ 416"/>
        <xdr:cNvCxnSpPr/>
      </xdr:nvCxnSpPr>
      <xdr:spPr>
        <a:xfrm>
          <a:off x="6972300" y="13240472"/>
          <a:ext cx="889000" cy="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8" name="フローチャート : 判断 417"/>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9" name="テキスト ボックス 418"/>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20" name="フローチャート : 判断 419"/>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21" name="テキスト ボックス 420"/>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45123</xdr:rowOff>
    </xdr:from>
    <xdr:to>
      <xdr:col>15</xdr:col>
      <xdr:colOff>231775</xdr:colOff>
      <xdr:row>76</xdr:row>
      <xdr:rowOff>146723</xdr:rowOff>
    </xdr:to>
    <xdr:sp macro="" textlink="">
      <xdr:nvSpPr>
        <xdr:cNvPr id="427" name="円/楕円 426"/>
        <xdr:cNvSpPr/>
      </xdr:nvSpPr>
      <xdr:spPr>
        <a:xfrm>
          <a:off x="10426700" y="130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68000</xdr:rowOff>
    </xdr:from>
    <xdr:ext cx="534377" cy="259045"/>
    <xdr:sp macro="" textlink="">
      <xdr:nvSpPr>
        <xdr:cNvPr id="428" name="商工費該当値テキスト"/>
        <xdr:cNvSpPr txBox="1"/>
      </xdr:nvSpPr>
      <xdr:spPr>
        <a:xfrm>
          <a:off x="10528300" y="1292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31,681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34820</xdr:rowOff>
    </xdr:from>
    <xdr:to>
      <xdr:col>14</xdr:col>
      <xdr:colOff>79375</xdr:colOff>
      <xdr:row>76</xdr:row>
      <xdr:rowOff>136420</xdr:rowOff>
    </xdr:to>
    <xdr:sp macro="" textlink="">
      <xdr:nvSpPr>
        <xdr:cNvPr id="429" name="円/楕円 428"/>
        <xdr:cNvSpPr/>
      </xdr:nvSpPr>
      <xdr:spPr>
        <a:xfrm>
          <a:off x="9588500" y="130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152947</xdr:rowOff>
    </xdr:from>
    <xdr:ext cx="534377" cy="259045"/>
    <xdr:sp macro="" textlink="">
      <xdr:nvSpPr>
        <xdr:cNvPr id="430" name="テキスト ボックス 429"/>
        <xdr:cNvSpPr txBox="1"/>
      </xdr:nvSpPr>
      <xdr:spPr>
        <a:xfrm>
          <a:off x="9372111" y="1284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139012</xdr:rowOff>
    </xdr:from>
    <xdr:to>
      <xdr:col>12</xdr:col>
      <xdr:colOff>561975</xdr:colOff>
      <xdr:row>77</xdr:row>
      <xdr:rowOff>69162</xdr:rowOff>
    </xdr:to>
    <xdr:sp macro="" textlink="">
      <xdr:nvSpPr>
        <xdr:cNvPr id="431" name="円/楕円 430"/>
        <xdr:cNvSpPr/>
      </xdr:nvSpPr>
      <xdr:spPr>
        <a:xfrm>
          <a:off x="8699500" y="131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85689</xdr:rowOff>
    </xdr:from>
    <xdr:ext cx="534377" cy="259045"/>
    <xdr:sp macro="" textlink="">
      <xdr:nvSpPr>
        <xdr:cNvPr id="432" name="テキスト ボックス 431"/>
        <xdr:cNvSpPr txBox="1"/>
      </xdr:nvSpPr>
      <xdr:spPr>
        <a:xfrm>
          <a:off x="8483111" y="129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162885</xdr:rowOff>
    </xdr:from>
    <xdr:to>
      <xdr:col>11</xdr:col>
      <xdr:colOff>358775</xdr:colOff>
      <xdr:row>77</xdr:row>
      <xdr:rowOff>93035</xdr:rowOff>
    </xdr:to>
    <xdr:sp macro="" textlink="">
      <xdr:nvSpPr>
        <xdr:cNvPr id="433" name="円/楕円 432"/>
        <xdr:cNvSpPr/>
      </xdr:nvSpPr>
      <xdr:spPr>
        <a:xfrm>
          <a:off x="7810500" y="1319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109562</xdr:rowOff>
    </xdr:from>
    <xdr:ext cx="534377" cy="259045"/>
    <xdr:sp macro="" textlink="">
      <xdr:nvSpPr>
        <xdr:cNvPr id="434" name="テキスト ボックス 433"/>
        <xdr:cNvSpPr txBox="1"/>
      </xdr:nvSpPr>
      <xdr:spPr>
        <a:xfrm>
          <a:off x="7594111" y="1296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24,469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159472</xdr:rowOff>
    </xdr:from>
    <xdr:to>
      <xdr:col>10</xdr:col>
      <xdr:colOff>155575</xdr:colOff>
      <xdr:row>77</xdr:row>
      <xdr:rowOff>89622</xdr:rowOff>
    </xdr:to>
    <xdr:sp macro="" textlink="">
      <xdr:nvSpPr>
        <xdr:cNvPr id="435" name="円/楕円 434"/>
        <xdr:cNvSpPr/>
      </xdr:nvSpPr>
      <xdr:spPr>
        <a:xfrm>
          <a:off x="6921500" y="131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106149</xdr:rowOff>
    </xdr:from>
    <xdr:ext cx="534377" cy="259045"/>
    <xdr:sp macro="" textlink="">
      <xdr:nvSpPr>
        <xdr:cNvPr id="436" name="テキスト ボックス 435"/>
        <xdr:cNvSpPr txBox="1"/>
      </xdr:nvSpPr>
      <xdr:spPr>
        <a:xfrm>
          <a:off x="6705111" y="1296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2" name="テキスト ボックス 451"/>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4" name="テキスト ボックス 453"/>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8" name="直線コネクタ 457"/>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9"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60" name="直線コネクタ 459"/>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61"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2" name="直線コネクタ 461"/>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46927</xdr:rowOff>
    </xdr:from>
    <xdr:to>
      <xdr:col>15</xdr:col>
      <xdr:colOff>180975</xdr:colOff>
      <xdr:row>98</xdr:row>
      <xdr:rowOff>58525</xdr:rowOff>
    </xdr:to>
    <xdr:cxnSp macro="">
      <xdr:nvCxnSpPr>
        <xdr:cNvPr id="463" name="直線コネクタ 462"/>
        <xdr:cNvCxnSpPr/>
      </xdr:nvCxnSpPr>
      <xdr:spPr>
        <a:xfrm>
          <a:off x="9639300" y="16849027"/>
          <a:ext cx="838200" cy="1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4"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5" name="フローチャート : 判断 464"/>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38926</xdr:rowOff>
    </xdr:from>
    <xdr:to>
      <xdr:col>14</xdr:col>
      <xdr:colOff>28575</xdr:colOff>
      <xdr:row>98</xdr:row>
      <xdr:rowOff>46927</xdr:rowOff>
    </xdr:to>
    <xdr:cxnSp macro="">
      <xdr:nvCxnSpPr>
        <xdr:cNvPr id="466" name="直線コネクタ 465"/>
        <xdr:cNvCxnSpPr/>
      </xdr:nvCxnSpPr>
      <xdr:spPr>
        <a:xfrm>
          <a:off x="8750300" y="1684102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7" name="フローチャート : 判断 466"/>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116578</xdr:rowOff>
    </xdr:from>
    <xdr:ext cx="534377" cy="259045"/>
    <xdr:sp macro="" textlink="">
      <xdr:nvSpPr>
        <xdr:cNvPr id="468" name="テキスト ボックス 467"/>
        <xdr:cNvSpPr txBox="1"/>
      </xdr:nvSpPr>
      <xdr:spPr>
        <a:xfrm>
          <a:off x="9372111" y="169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38926</xdr:rowOff>
    </xdr:from>
    <xdr:to>
      <xdr:col>12</xdr:col>
      <xdr:colOff>511175</xdr:colOff>
      <xdr:row>98</xdr:row>
      <xdr:rowOff>60083</xdr:rowOff>
    </xdr:to>
    <xdr:cxnSp macro="">
      <xdr:nvCxnSpPr>
        <xdr:cNvPr id="469" name="直線コネクタ 468"/>
        <xdr:cNvCxnSpPr/>
      </xdr:nvCxnSpPr>
      <xdr:spPr>
        <a:xfrm flipV="1">
          <a:off x="7861300" y="16841026"/>
          <a:ext cx="889000" cy="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70" name="フローチャート : 判断 469"/>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126252</xdr:rowOff>
    </xdr:from>
    <xdr:ext cx="534377" cy="259045"/>
    <xdr:sp macro="" textlink="">
      <xdr:nvSpPr>
        <xdr:cNvPr id="471" name="テキスト ボックス 470"/>
        <xdr:cNvSpPr txBox="1"/>
      </xdr:nvSpPr>
      <xdr:spPr>
        <a:xfrm>
          <a:off x="8483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60083</xdr:rowOff>
    </xdr:from>
    <xdr:to>
      <xdr:col>11</xdr:col>
      <xdr:colOff>307975</xdr:colOff>
      <xdr:row>98</xdr:row>
      <xdr:rowOff>63102</xdr:rowOff>
    </xdr:to>
    <xdr:cxnSp macro="">
      <xdr:nvCxnSpPr>
        <xdr:cNvPr id="472" name="直線コネクタ 471"/>
        <xdr:cNvCxnSpPr/>
      </xdr:nvCxnSpPr>
      <xdr:spPr>
        <a:xfrm flipV="1">
          <a:off x="6972300" y="16862183"/>
          <a:ext cx="889000" cy="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3" name="フローチャート : 判断 472"/>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132552</xdr:rowOff>
    </xdr:from>
    <xdr:ext cx="534377" cy="259045"/>
    <xdr:sp macro="" textlink="">
      <xdr:nvSpPr>
        <xdr:cNvPr id="474" name="テキスト ボックス 473"/>
        <xdr:cNvSpPr txBox="1"/>
      </xdr:nvSpPr>
      <xdr:spPr>
        <a:xfrm>
          <a:off x="7594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5" name="フローチャート : 判断 474"/>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6" name="テキスト ボックス 475"/>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7725</xdr:rowOff>
    </xdr:from>
    <xdr:to>
      <xdr:col>15</xdr:col>
      <xdr:colOff>231775</xdr:colOff>
      <xdr:row>98</xdr:row>
      <xdr:rowOff>109325</xdr:rowOff>
    </xdr:to>
    <xdr:sp macro="" textlink="">
      <xdr:nvSpPr>
        <xdr:cNvPr id="482" name="円/楕円 481"/>
        <xdr:cNvSpPr/>
      </xdr:nvSpPr>
      <xdr:spPr>
        <a:xfrm>
          <a:off x="10426700" y="168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138552</xdr:rowOff>
    </xdr:from>
    <xdr:ext cx="534377" cy="259045"/>
    <xdr:sp macro="" textlink="">
      <xdr:nvSpPr>
        <xdr:cNvPr id="483" name="土木費該当値テキスト"/>
        <xdr:cNvSpPr txBox="1"/>
      </xdr:nvSpPr>
      <xdr:spPr>
        <a:xfrm>
          <a:off x="10528300" y="165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88,774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167577</xdr:rowOff>
    </xdr:from>
    <xdr:to>
      <xdr:col>14</xdr:col>
      <xdr:colOff>79375</xdr:colOff>
      <xdr:row>98</xdr:row>
      <xdr:rowOff>97727</xdr:rowOff>
    </xdr:to>
    <xdr:sp macro="" textlink="">
      <xdr:nvSpPr>
        <xdr:cNvPr id="484" name="円/楕円 483"/>
        <xdr:cNvSpPr/>
      </xdr:nvSpPr>
      <xdr:spPr>
        <a:xfrm>
          <a:off x="9588500" y="1679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114254</xdr:rowOff>
    </xdr:from>
    <xdr:ext cx="599010" cy="259045"/>
    <xdr:sp macro="" textlink="">
      <xdr:nvSpPr>
        <xdr:cNvPr id="485" name="テキスト ボックス 484"/>
        <xdr:cNvSpPr txBox="1"/>
      </xdr:nvSpPr>
      <xdr:spPr>
        <a:xfrm>
          <a:off x="9339794" y="1657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101,458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159576</xdr:rowOff>
    </xdr:from>
    <xdr:to>
      <xdr:col>12</xdr:col>
      <xdr:colOff>561975</xdr:colOff>
      <xdr:row>98</xdr:row>
      <xdr:rowOff>89726</xdr:rowOff>
    </xdr:to>
    <xdr:sp macro="" textlink="">
      <xdr:nvSpPr>
        <xdr:cNvPr id="486" name="円/楕円 485"/>
        <xdr:cNvSpPr/>
      </xdr:nvSpPr>
      <xdr:spPr>
        <a:xfrm>
          <a:off x="8699500" y="167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106253</xdr:rowOff>
    </xdr:from>
    <xdr:ext cx="599010" cy="259045"/>
    <xdr:sp macro="" textlink="">
      <xdr:nvSpPr>
        <xdr:cNvPr id="487" name="テキスト ボックス 486"/>
        <xdr:cNvSpPr txBox="1"/>
      </xdr:nvSpPr>
      <xdr:spPr>
        <a:xfrm>
          <a:off x="8450794" y="1656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110,208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9283</xdr:rowOff>
    </xdr:from>
    <xdr:to>
      <xdr:col>11</xdr:col>
      <xdr:colOff>358775</xdr:colOff>
      <xdr:row>98</xdr:row>
      <xdr:rowOff>110883</xdr:rowOff>
    </xdr:to>
    <xdr:sp macro="" textlink="">
      <xdr:nvSpPr>
        <xdr:cNvPr id="488" name="円/楕円 487"/>
        <xdr:cNvSpPr/>
      </xdr:nvSpPr>
      <xdr:spPr>
        <a:xfrm>
          <a:off x="7810500" y="168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127410</xdr:rowOff>
    </xdr:from>
    <xdr:ext cx="534377" cy="259045"/>
    <xdr:sp macro="" textlink="">
      <xdr:nvSpPr>
        <xdr:cNvPr id="489" name="テキスト ボックス 488"/>
        <xdr:cNvSpPr txBox="1"/>
      </xdr:nvSpPr>
      <xdr:spPr>
        <a:xfrm>
          <a:off x="7594111" y="165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87,070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12302</xdr:rowOff>
    </xdr:from>
    <xdr:to>
      <xdr:col>10</xdr:col>
      <xdr:colOff>155575</xdr:colOff>
      <xdr:row>98</xdr:row>
      <xdr:rowOff>113902</xdr:rowOff>
    </xdr:to>
    <xdr:sp macro="" textlink="">
      <xdr:nvSpPr>
        <xdr:cNvPr id="490" name="円/楕円 489"/>
        <xdr:cNvSpPr/>
      </xdr:nvSpPr>
      <xdr:spPr>
        <a:xfrm>
          <a:off x="6921500" y="1681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130429</xdr:rowOff>
    </xdr:from>
    <xdr:ext cx="534377" cy="259045"/>
    <xdr:sp macro="" textlink="">
      <xdr:nvSpPr>
        <xdr:cNvPr id="491" name="テキスト ボックス 490"/>
        <xdr:cNvSpPr txBox="1"/>
      </xdr:nvSpPr>
      <xdr:spPr>
        <a:xfrm>
          <a:off x="6705111" y="1658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7" name="直線コネクタ 516"/>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8"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9" name="直線コネクタ 51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20"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21" name="直線コネクタ 520"/>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118146</xdr:rowOff>
    </xdr:from>
    <xdr:to>
      <xdr:col>23</xdr:col>
      <xdr:colOff>517525</xdr:colOff>
      <xdr:row>35</xdr:row>
      <xdr:rowOff>138573</xdr:rowOff>
    </xdr:to>
    <xdr:cxnSp macro="">
      <xdr:nvCxnSpPr>
        <xdr:cNvPr id="522" name="直線コネクタ 521"/>
        <xdr:cNvCxnSpPr/>
      </xdr:nvCxnSpPr>
      <xdr:spPr>
        <a:xfrm>
          <a:off x="15481300" y="6118896"/>
          <a:ext cx="838200" cy="2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3"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4" name="フローチャート : 判断 523"/>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118146</xdr:rowOff>
    </xdr:from>
    <xdr:to>
      <xdr:col>22</xdr:col>
      <xdr:colOff>365125</xdr:colOff>
      <xdr:row>36</xdr:row>
      <xdr:rowOff>170235</xdr:rowOff>
    </xdr:to>
    <xdr:cxnSp macro="">
      <xdr:nvCxnSpPr>
        <xdr:cNvPr id="525" name="直線コネクタ 524"/>
        <xdr:cNvCxnSpPr/>
      </xdr:nvCxnSpPr>
      <xdr:spPr>
        <a:xfrm flipV="1">
          <a:off x="14592300" y="6118896"/>
          <a:ext cx="889000" cy="22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6" name="フローチャート : 判断 525"/>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7" name="テキスト ボックス 526"/>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170235</xdr:rowOff>
    </xdr:from>
    <xdr:to>
      <xdr:col>21</xdr:col>
      <xdr:colOff>161925</xdr:colOff>
      <xdr:row>37</xdr:row>
      <xdr:rowOff>21498</xdr:rowOff>
    </xdr:to>
    <xdr:cxnSp macro="">
      <xdr:nvCxnSpPr>
        <xdr:cNvPr id="528" name="直線コネクタ 527"/>
        <xdr:cNvCxnSpPr/>
      </xdr:nvCxnSpPr>
      <xdr:spPr>
        <a:xfrm flipV="1">
          <a:off x="13703300" y="6342435"/>
          <a:ext cx="8890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9" name="フローチャート : 判断 528"/>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30" name="テキスト ボックス 529"/>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154935</xdr:rowOff>
    </xdr:from>
    <xdr:to>
      <xdr:col>19</xdr:col>
      <xdr:colOff>644525</xdr:colOff>
      <xdr:row>37</xdr:row>
      <xdr:rowOff>21498</xdr:rowOff>
    </xdr:to>
    <xdr:cxnSp macro="">
      <xdr:nvCxnSpPr>
        <xdr:cNvPr id="531" name="直線コネクタ 530"/>
        <xdr:cNvCxnSpPr/>
      </xdr:nvCxnSpPr>
      <xdr:spPr>
        <a:xfrm>
          <a:off x="12814300" y="6327135"/>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2" name="フローチャート : 判断 531"/>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3" name="テキスト ボックス 532"/>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4" name="フローチャート : 判断 533"/>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5" name="テキスト ボックス 534"/>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87773</xdr:rowOff>
    </xdr:from>
    <xdr:to>
      <xdr:col>23</xdr:col>
      <xdr:colOff>568325</xdr:colOff>
      <xdr:row>36</xdr:row>
      <xdr:rowOff>17923</xdr:rowOff>
    </xdr:to>
    <xdr:sp macro="" textlink="">
      <xdr:nvSpPr>
        <xdr:cNvPr id="541" name="円/楕円 540"/>
        <xdr:cNvSpPr/>
      </xdr:nvSpPr>
      <xdr:spPr>
        <a:xfrm>
          <a:off x="16268700" y="608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110650</xdr:rowOff>
    </xdr:from>
    <xdr:ext cx="534377" cy="259045"/>
    <xdr:sp macro="" textlink="">
      <xdr:nvSpPr>
        <xdr:cNvPr id="542" name="消防費該当値テキスト"/>
        <xdr:cNvSpPr txBox="1"/>
      </xdr:nvSpPr>
      <xdr:spPr>
        <a:xfrm>
          <a:off x="16370300" y="593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39,569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67346</xdr:rowOff>
    </xdr:from>
    <xdr:to>
      <xdr:col>22</xdr:col>
      <xdr:colOff>415925</xdr:colOff>
      <xdr:row>35</xdr:row>
      <xdr:rowOff>168946</xdr:rowOff>
    </xdr:to>
    <xdr:sp macro="" textlink="">
      <xdr:nvSpPr>
        <xdr:cNvPr id="543" name="円/楕円 542"/>
        <xdr:cNvSpPr/>
      </xdr:nvSpPr>
      <xdr:spPr>
        <a:xfrm>
          <a:off x="15430500" y="60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14023</xdr:rowOff>
    </xdr:from>
    <xdr:ext cx="534377" cy="259045"/>
    <xdr:sp macro="" textlink="">
      <xdr:nvSpPr>
        <xdr:cNvPr id="544" name="テキスト ボックス 543"/>
        <xdr:cNvSpPr txBox="1"/>
      </xdr:nvSpPr>
      <xdr:spPr>
        <a:xfrm>
          <a:off x="15214111" y="58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119435</xdr:rowOff>
    </xdr:from>
    <xdr:to>
      <xdr:col>21</xdr:col>
      <xdr:colOff>212725</xdr:colOff>
      <xdr:row>37</xdr:row>
      <xdr:rowOff>49585</xdr:rowOff>
    </xdr:to>
    <xdr:sp macro="" textlink="">
      <xdr:nvSpPr>
        <xdr:cNvPr id="545" name="円/楕円 544"/>
        <xdr:cNvSpPr/>
      </xdr:nvSpPr>
      <xdr:spPr>
        <a:xfrm>
          <a:off x="14541500" y="62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66112</xdr:rowOff>
    </xdr:from>
    <xdr:ext cx="534377" cy="259045"/>
    <xdr:sp macro="" textlink="">
      <xdr:nvSpPr>
        <xdr:cNvPr id="546" name="テキスト ボックス 545"/>
        <xdr:cNvSpPr txBox="1"/>
      </xdr:nvSpPr>
      <xdr:spPr>
        <a:xfrm>
          <a:off x="14325111" y="606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142148</xdr:rowOff>
    </xdr:from>
    <xdr:to>
      <xdr:col>20</xdr:col>
      <xdr:colOff>9525</xdr:colOff>
      <xdr:row>37</xdr:row>
      <xdr:rowOff>72298</xdr:rowOff>
    </xdr:to>
    <xdr:sp macro="" textlink="">
      <xdr:nvSpPr>
        <xdr:cNvPr id="547" name="円/楕円 546"/>
        <xdr:cNvSpPr/>
      </xdr:nvSpPr>
      <xdr:spPr>
        <a:xfrm>
          <a:off x="13652500" y="631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88825</xdr:rowOff>
    </xdr:from>
    <xdr:ext cx="534377" cy="259045"/>
    <xdr:sp macro="" textlink="">
      <xdr:nvSpPr>
        <xdr:cNvPr id="548" name="テキスト ボックス 547"/>
        <xdr:cNvSpPr txBox="1"/>
      </xdr:nvSpPr>
      <xdr:spPr>
        <a:xfrm>
          <a:off x="13436111" y="6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104135</xdr:rowOff>
    </xdr:from>
    <xdr:to>
      <xdr:col>18</xdr:col>
      <xdr:colOff>492125</xdr:colOff>
      <xdr:row>37</xdr:row>
      <xdr:rowOff>34285</xdr:rowOff>
    </xdr:to>
    <xdr:sp macro="" textlink="">
      <xdr:nvSpPr>
        <xdr:cNvPr id="549" name="円/楕円 548"/>
        <xdr:cNvSpPr/>
      </xdr:nvSpPr>
      <xdr:spPr>
        <a:xfrm>
          <a:off x="12763500" y="627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50812</xdr:rowOff>
    </xdr:from>
    <xdr:ext cx="534377" cy="259045"/>
    <xdr:sp macro="" textlink="">
      <xdr:nvSpPr>
        <xdr:cNvPr id="550" name="テキスト ボックス 549"/>
        <xdr:cNvSpPr txBox="1"/>
      </xdr:nvSpPr>
      <xdr:spPr>
        <a:xfrm>
          <a:off x="12547111" y="605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2" name="テキスト ボックス 56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6" name="テキスト ボックス 56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8" name="テキスト ボックス 56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6" name="直線コネクタ 575"/>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7"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8" name="直線コネクタ 577"/>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9"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80" name="直線コネクタ 579"/>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37529</xdr:rowOff>
    </xdr:from>
    <xdr:to>
      <xdr:col>23</xdr:col>
      <xdr:colOff>517525</xdr:colOff>
      <xdr:row>56</xdr:row>
      <xdr:rowOff>71407</xdr:rowOff>
    </xdr:to>
    <xdr:cxnSp macro="">
      <xdr:nvCxnSpPr>
        <xdr:cNvPr id="581" name="直線コネクタ 580"/>
        <xdr:cNvCxnSpPr/>
      </xdr:nvCxnSpPr>
      <xdr:spPr>
        <a:xfrm flipV="1">
          <a:off x="15481300" y="9295829"/>
          <a:ext cx="838200" cy="37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2"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3" name="フローチャート : 判断 582"/>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71407</xdr:rowOff>
    </xdr:from>
    <xdr:to>
      <xdr:col>22</xdr:col>
      <xdr:colOff>365125</xdr:colOff>
      <xdr:row>56</xdr:row>
      <xdr:rowOff>129282</xdr:rowOff>
    </xdr:to>
    <xdr:cxnSp macro="">
      <xdr:nvCxnSpPr>
        <xdr:cNvPr id="584" name="直線コネクタ 583"/>
        <xdr:cNvCxnSpPr/>
      </xdr:nvCxnSpPr>
      <xdr:spPr>
        <a:xfrm flipV="1">
          <a:off x="14592300" y="9672607"/>
          <a:ext cx="889000" cy="5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5" name="フローチャート : 判断 584"/>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6" name="テキスト ボックス 585"/>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129282</xdr:rowOff>
    </xdr:from>
    <xdr:to>
      <xdr:col>21</xdr:col>
      <xdr:colOff>161925</xdr:colOff>
      <xdr:row>56</xdr:row>
      <xdr:rowOff>154585</xdr:rowOff>
    </xdr:to>
    <xdr:cxnSp macro="">
      <xdr:nvCxnSpPr>
        <xdr:cNvPr id="587" name="直線コネクタ 586"/>
        <xdr:cNvCxnSpPr/>
      </xdr:nvCxnSpPr>
      <xdr:spPr>
        <a:xfrm flipV="1">
          <a:off x="13703300" y="9730482"/>
          <a:ext cx="889000" cy="2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8" name="フローチャート : 判断 587"/>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9" name="テキスト ボックス 588"/>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152528</xdr:rowOff>
    </xdr:from>
    <xdr:to>
      <xdr:col>19</xdr:col>
      <xdr:colOff>644525</xdr:colOff>
      <xdr:row>56</xdr:row>
      <xdr:rowOff>154585</xdr:rowOff>
    </xdr:to>
    <xdr:cxnSp macro="">
      <xdr:nvCxnSpPr>
        <xdr:cNvPr id="590" name="直線コネクタ 589"/>
        <xdr:cNvCxnSpPr/>
      </xdr:nvCxnSpPr>
      <xdr:spPr>
        <a:xfrm>
          <a:off x="12814300" y="975372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91" name="フローチャート : 判断 590"/>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2" name="テキスト ボックス 591"/>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3" name="フローチャート : 判断 592"/>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4" name="テキスト ボックス 593"/>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158179</xdr:rowOff>
    </xdr:from>
    <xdr:to>
      <xdr:col>23</xdr:col>
      <xdr:colOff>568325</xdr:colOff>
      <xdr:row>54</xdr:row>
      <xdr:rowOff>88329</xdr:rowOff>
    </xdr:to>
    <xdr:sp macro="" textlink="">
      <xdr:nvSpPr>
        <xdr:cNvPr id="600" name="円/楕円 599"/>
        <xdr:cNvSpPr/>
      </xdr:nvSpPr>
      <xdr:spPr>
        <a:xfrm>
          <a:off x="16268700" y="924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9606</xdr:rowOff>
    </xdr:from>
    <xdr:ext cx="599010" cy="259045"/>
    <xdr:sp macro="" textlink="">
      <xdr:nvSpPr>
        <xdr:cNvPr id="601" name="教育費該当値テキスト"/>
        <xdr:cNvSpPr txBox="1"/>
      </xdr:nvSpPr>
      <xdr:spPr>
        <a:xfrm>
          <a:off x="16370300" y="909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140,643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20607</xdr:rowOff>
    </xdr:from>
    <xdr:to>
      <xdr:col>22</xdr:col>
      <xdr:colOff>415925</xdr:colOff>
      <xdr:row>56</xdr:row>
      <xdr:rowOff>122207</xdr:rowOff>
    </xdr:to>
    <xdr:sp macro="" textlink="">
      <xdr:nvSpPr>
        <xdr:cNvPr id="602" name="円/楕円 601"/>
        <xdr:cNvSpPr/>
      </xdr:nvSpPr>
      <xdr:spPr>
        <a:xfrm>
          <a:off x="15430500" y="96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138734</xdr:rowOff>
    </xdr:from>
    <xdr:ext cx="534377" cy="259045"/>
    <xdr:sp macro="" textlink="">
      <xdr:nvSpPr>
        <xdr:cNvPr id="603" name="テキスト ボックス 602"/>
        <xdr:cNvSpPr txBox="1"/>
      </xdr:nvSpPr>
      <xdr:spPr>
        <a:xfrm>
          <a:off x="15214111" y="939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82,956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78482</xdr:rowOff>
    </xdr:from>
    <xdr:to>
      <xdr:col>21</xdr:col>
      <xdr:colOff>212725</xdr:colOff>
      <xdr:row>57</xdr:row>
      <xdr:rowOff>8632</xdr:rowOff>
    </xdr:to>
    <xdr:sp macro="" textlink="">
      <xdr:nvSpPr>
        <xdr:cNvPr id="604" name="円/楕円 603"/>
        <xdr:cNvSpPr/>
      </xdr:nvSpPr>
      <xdr:spPr>
        <a:xfrm>
          <a:off x="14541500" y="96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25159</xdr:rowOff>
    </xdr:from>
    <xdr:ext cx="534377" cy="259045"/>
    <xdr:sp macro="" textlink="">
      <xdr:nvSpPr>
        <xdr:cNvPr id="605" name="テキスト ボックス 604"/>
        <xdr:cNvSpPr txBox="1"/>
      </xdr:nvSpPr>
      <xdr:spPr>
        <a:xfrm>
          <a:off x="14325111" y="945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74,095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103785</xdr:rowOff>
    </xdr:from>
    <xdr:to>
      <xdr:col>20</xdr:col>
      <xdr:colOff>9525</xdr:colOff>
      <xdr:row>57</xdr:row>
      <xdr:rowOff>33935</xdr:rowOff>
    </xdr:to>
    <xdr:sp macro="" textlink="">
      <xdr:nvSpPr>
        <xdr:cNvPr id="606" name="円/楕円 605"/>
        <xdr:cNvSpPr/>
      </xdr:nvSpPr>
      <xdr:spPr>
        <a:xfrm>
          <a:off x="13652500" y="970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50462</xdr:rowOff>
    </xdr:from>
    <xdr:ext cx="534377" cy="259045"/>
    <xdr:sp macro="" textlink="">
      <xdr:nvSpPr>
        <xdr:cNvPr id="607" name="テキスト ボックス 606"/>
        <xdr:cNvSpPr txBox="1"/>
      </xdr:nvSpPr>
      <xdr:spPr>
        <a:xfrm>
          <a:off x="13436111" y="948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70,221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101728</xdr:rowOff>
    </xdr:from>
    <xdr:to>
      <xdr:col>18</xdr:col>
      <xdr:colOff>492125</xdr:colOff>
      <xdr:row>57</xdr:row>
      <xdr:rowOff>31878</xdr:rowOff>
    </xdr:to>
    <xdr:sp macro="" textlink="">
      <xdr:nvSpPr>
        <xdr:cNvPr id="608" name="円/楕円 607"/>
        <xdr:cNvSpPr/>
      </xdr:nvSpPr>
      <xdr:spPr>
        <a:xfrm>
          <a:off x="12763500" y="97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48405</xdr:rowOff>
    </xdr:from>
    <xdr:ext cx="534377" cy="259045"/>
    <xdr:sp macro="" textlink="">
      <xdr:nvSpPr>
        <xdr:cNvPr id="609" name="テキスト ボックス 608"/>
        <xdr:cNvSpPr txBox="1"/>
      </xdr:nvSpPr>
      <xdr:spPr>
        <a:xfrm>
          <a:off x="12547111" y="947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70,536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3" name="テキスト ボックス 62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31" name="直線コネクタ 630"/>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2"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4"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5" name="直線コネクタ 634"/>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109227</xdr:rowOff>
    </xdr:from>
    <xdr:to>
      <xdr:col>23</xdr:col>
      <xdr:colOff>517525</xdr:colOff>
      <xdr:row>78</xdr:row>
      <xdr:rowOff>126039</xdr:rowOff>
    </xdr:to>
    <xdr:cxnSp macro="">
      <xdr:nvCxnSpPr>
        <xdr:cNvPr id="636" name="直線コネクタ 635"/>
        <xdr:cNvCxnSpPr/>
      </xdr:nvCxnSpPr>
      <xdr:spPr>
        <a:xfrm flipV="1">
          <a:off x="15481300" y="13482327"/>
          <a:ext cx="838200" cy="1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7"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8" name="フローチャート : 判断 637"/>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126039</xdr:rowOff>
    </xdr:from>
    <xdr:to>
      <xdr:col>22</xdr:col>
      <xdr:colOff>365125</xdr:colOff>
      <xdr:row>78</xdr:row>
      <xdr:rowOff>139700</xdr:rowOff>
    </xdr:to>
    <xdr:cxnSp macro="">
      <xdr:nvCxnSpPr>
        <xdr:cNvPr id="639" name="直線コネクタ 638"/>
        <xdr:cNvCxnSpPr/>
      </xdr:nvCxnSpPr>
      <xdr:spPr>
        <a:xfrm flipV="1">
          <a:off x="14592300" y="13499139"/>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40" name="フローチャート : 判断 639"/>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41" name="テキスト ボックス 640"/>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3" name="フローチャート : 判断 642"/>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4" name="テキスト ボックス 643"/>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134195</xdr:rowOff>
    </xdr:from>
    <xdr:to>
      <xdr:col>19</xdr:col>
      <xdr:colOff>644525</xdr:colOff>
      <xdr:row>78</xdr:row>
      <xdr:rowOff>139700</xdr:rowOff>
    </xdr:to>
    <xdr:cxnSp macro="">
      <xdr:nvCxnSpPr>
        <xdr:cNvPr id="645" name="直線コネクタ 644"/>
        <xdr:cNvCxnSpPr/>
      </xdr:nvCxnSpPr>
      <xdr:spPr>
        <a:xfrm>
          <a:off x="12814300" y="13507295"/>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6" name="フローチャート : 判断 645"/>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7" name="テキスト ボックス 646"/>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8" name="フローチャート : 判断 647"/>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9" name="テキスト ボックス 648"/>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58427</xdr:rowOff>
    </xdr:from>
    <xdr:to>
      <xdr:col>23</xdr:col>
      <xdr:colOff>568325</xdr:colOff>
      <xdr:row>78</xdr:row>
      <xdr:rowOff>160027</xdr:rowOff>
    </xdr:to>
    <xdr:sp macro="" textlink="">
      <xdr:nvSpPr>
        <xdr:cNvPr id="655" name="円/楕円 654"/>
        <xdr:cNvSpPr/>
      </xdr:nvSpPr>
      <xdr:spPr>
        <a:xfrm>
          <a:off x="16268700" y="134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17804</xdr:rowOff>
    </xdr:from>
    <xdr:ext cx="469744" cy="259045"/>
    <xdr:sp macro="" textlink="">
      <xdr:nvSpPr>
        <xdr:cNvPr id="656" name="災害復旧費該当値テキスト"/>
        <xdr:cNvSpPr txBox="1"/>
      </xdr:nvSpPr>
      <xdr:spPr>
        <a:xfrm>
          <a:off x="16370300" y="1321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75239</xdr:rowOff>
    </xdr:from>
    <xdr:to>
      <xdr:col>22</xdr:col>
      <xdr:colOff>415925</xdr:colOff>
      <xdr:row>79</xdr:row>
      <xdr:rowOff>5389</xdr:rowOff>
    </xdr:to>
    <xdr:sp macro="" textlink="">
      <xdr:nvSpPr>
        <xdr:cNvPr id="657" name="円/楕円 656"/>
        <xdr:cNvSpPr/>
      </xdr:nvSpPr>
      <xdr:spPr>
        <a:xfrm>
          <a:off x="15430500" y="1344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167966</xdr:rowOff>
    </xdr:from>
    <xdr:ext cx="469744" cy="259045"/>
    <xdr:sp macro="" textlink="">
      <xdr:nvSpPr>
        <xdr:cNvPr id="658" name="テキスト ボックス 657"/>
        <xdr:cNvSpPr txBox="1"/>
      </xdr:nvSpPr>
      <xdr:spPr>
        <a:xfrm>
          <a:off x="15246427" y="1354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9" name="円/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0" name="テキスト ボックス 659"/>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1" name="円/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2" name="テキスト ボックス 661"/>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83395</xdr:rowOff>
    </xdr:from>
    <xdr:to>
      <xdr:col>18</xdr:col>
      <xdr:colOff>492125</xdr:colOff>
      <xdr:row>79</xdr:row>
      <xdr:rowOff>13545</xdr:rowOff>
    </xdr:to>
    <xdr:sp macro="" textlink="">
      <xdr:nvSpPr>
        <xdr:cNvPr id="663" name="円/楕円 662"/>
        <xdr:cNvSpPr/>
      </xdr:nvSpPr>
      <xdr:spPr>
        <a:xfrm>
          <a:off x="12763500" y="134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4672</xdr:rowOff>
    </xdr:from>
    <xdr:ext cx="469744" cy="259045"/>
    <xdr:sp macro="" textlink="">
      <xdr:nvSpPr>
        <xdr:cNvPr id="664" name="テキスト ボックス 663"/>
        <xdr:cNvSpPr txBox="1"/>
      </xdr:nvSpPr>
      <xdr:spPr>
        <a:xfrm>
          <a:off x="12579427" y="1354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8" name="直線コネクタ 687"/>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9"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90" name="直線コネクタ 689"/>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91"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2" name="直線コネクタ 691"/>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129470</xdr:rowOff>
    </xdr:from>
    <xdr:to>
      <xdr:col>23</xdr:col>
      <xdr:colOff>517525</xdr:colOff>
      <xdr:row>96</xdr:row>
      <xdr:rowOff>142931</xdr:rowOff>
    </xdr:to>
    <xdr:cxnSp macro="">
      <xdr:nvCxnSpPr>
        <xdr:cNvPr id="693" name="直線コネクタ 692"/>
        <xdr:cNvCxnSpPr/>
      </xdr:nvCxnSpPr>
      <xdr:spPr>
        <a:xfrm>
          <a:off x="15481300" y="16588670"/>
          <a:ext cx="838200" cy="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4"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5" name="フローチャート : 判断 694"/>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129470</xdr:rowOff>
    </xdr:from>
    <xdr:to>
      <xdr:col>22</xdr:col>
      <xdr:colOff>365125</xdr:colOff>
      <xdr:row>96</xdr:row>
      <xdr:rowOff>139098</xdr:rowOff>
    </xdr:to>
    <xdr:cxnSp macro="">
      <xdr:nvCxnSpPr>
        <xdr:cNvPr id="696" name="直線コネクタ 695"/>
        <xdr:cNvCxnSpPr/>
      </xdr:nvCxnSpPr>
      <xdr:spPr>
        <a:xfrm flipV="1">
          <a:off x="14592300" y="16588670"/>
          <a:ext cx="889000" cy="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7" name="フローチャート : 判断 696"/>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8" name="テキスト ボックス 697"/>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137350</xdr:rowOff>
    </xdr:from>
    <xdr:to>
      <xdr:col>21</xdr:col>
      <xdr:colOff>161925</xdr:colOff>
      <xdr:row>96</xdr:row>
      <xdr:rowOff>139098</xdr:rowOff>
    </xdr:to>
    <xdr:cxnSp macro="">
      <xdr:nvCxnSpPr>
        <xdr:cNvPr id="699" name="直線コネクタ 698"/>
        <xdr:cNvCxnSpPr/>
      </xdr:nvCxnSpPr>
      <xdr:spPr>
        <a:xfrm>
          <a:off x="13703300" y="16596550"/>
          <a:ext cx="889000" cy="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700" name="フローチャート : 判断 699"/>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701" name="テキスト ボックス 700"/>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137350</xdr:rowOff>
    </xdr:from>
    <xdr:to>
      <xdr:col>19</xdr:col>
      <xdr:colOff>644525</xdr:colOff>
      <xdr:row>96</xdr:row>
      <xdr:rowOff>155161</xdr:rowOff>
    </xdr:to>
    <xdr:cxnSp macro="">
      <xdr:nvCxnSpPr>
        <xdr:cNvPr id="702" name="直線コネクタ 701"/>
        <xdr:cNvCxnSpPr/>
      </xdr:nvCxnSpPr>
      <xdr:spPr>
        <a:xfrm flipV="1">
          <a:off x="12814300" y="16596550"/>
          <a:ext cx="889000" cy="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3" name="フローチャート : 判断 702"/>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4" name="テキスト ボックス 703"/>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5" name="フローチャート : 判断 704"/>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6" name="テキスト ボックス 705"/>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92131</xdr:rowOff>
    </xdr:from>
    <xdr:to>
      <xdr:col>23</xdr:col>
      <xdr:colOff>568325</xdr:colOff>
      <xdr:row>97</xdr:row>
      <xdr:rowOff>22281</xdr:rowOff>
    </xdr:to>
    <xdr:sp macro="" textlink="">
      <xdr:nvSpPr>
        <xdr:cNvPr id="712" name="円/楕円 711"/>
        <xdr:cNvSpPr/>
      </xdr:nvSpPr>
      <xdr:spPr>
        <a:xfrm>
          <a:off x="16268700" y="1655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115008</xdr:rowOff>
    </xdr:from>
    <xdr:ext cx="599010" cy="259045"/>
    <xdr:sp macro="" textlink="">
      <xdr:nvSpPr>
        <xdr:cNvPr id="713" name="公債費該当値テキスト"/>
        <xdr:cNvSpPr txBox="1"/>
      </xdr:nvSpPr>
      <xdr:spPr>
        <a:xfrm>
          <a:off x="16370300" y="1640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109,152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78670</xdr:rowOff>
    </xdr:from>
    <xdr:to>
      <xdr:col>22</xdr:col>
      <xdr:colOff>415925</xdr:colOff>
      <xdr:row>97</xdr:row>
      <xdr:rowOff>8820</xdr:rowOff>
    </xdr:to>
    <xdr:sp macro="" textlink="">
      <xdr:nvSpPr>
        <xdr:cNvPr id="714" name="円/楕円 713"/>
        <xdr:cNvSpPr/>
      </xdr:nvSpPr>
      <xdr:spPr>
        <a:xfrm>
          <a:off x="15430500" y="165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25347</xdr:rowOff>
    </xdr:from>
    <xdr:ext cx="599010" cy="259045"/>
    <xdr:sp macro="" textlink="">
      <xdr:nvSpPr>
        <xdr:cNvPr id="715" name="テキスト ボックス 714"/>
        <xdr:cNvSpPr txBox="1"/>
      </xdr:nvSpPr>
      <xdr:spPr>
        <a:xfrm>
          <a:off x="15181794" y="1631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112,685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88298</xdr:rowOff>
    </xdr:from>
    <xdr:to>
      <xdr:col>21</xdr:col>
      <xdr:colOff>212725</xdr:colOff>
      <xdr:row>97</xdr:row>
      <xdr:rowOff>18448</xdr:rowOff>
    </xdr:to>
    <xdr:sp macro="" textlink="">
      <xdr:nvSpPr>
        <xdr:cNvPr id="716" name="円/楕円 715"/>
        <xdr:cNvSpPr/>
      </xdr:nvSpPr>
      <xdr:spPr>
        <a:xfrm>
          <a:off x="14541500" y="1654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34975</xdr:rowOff>
    </xdr:from>
    <xdr:ext cx="599010" cy="259045"/>
    <xdr:sp macro="" textlink="">
      <xdr:nvSpPr>
        <xdr:cNvPr id="717" name="テキスト ボックス 716"/>
        <xdr:cNvSpPr txBox="1"/>
      </xdr:nvSpPr>
      <xdr:spPr>
        <a:xfrm>
          <a:off x="14292794" y="1632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110,158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86550</xdr:rowOff>
    </xdr:from>
    <xdr:to>
      <xdr:col>20</xdr:col>
      <xdr:colOff>9525</xdr:colOff>
      <xdr:row>97</xdr:row>
      <xdr:rowOff>16700</xdr:rowOff>
    </xdr:to>
    <xdr:sp macro="" textlink="">
      <xdr:nvSpPr>
        <xdr:cNvPr id="718" name="円/楕円 717"/>
        <xdr:cNvSpPr/>
      </xdr:nvSpPr>
      <xdr:spPr>
        <a:xfrm>
          <a:off x="13652500" y="165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33227</xdr:rowOff>
    </xdr:from>
    <xdr:ext cx="599010" cy="259045"/>
    <xdr:sp macro="" textlink="">
      <xdr:nvSpPr>
        <xdr:cNvPr id="719" name="テキスト ボックス 718"/>
        <xdr:cNvSpPr txBox="1"/>
      </xdr:nvSpPr>
      <xdr:spPr>
        <a:xfrm>
          <a:off x="13403794" y="1632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110,617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104361</xdr:rowOff>
    </xdr:from>
    <xdr:to>
      <xdr:col>18</xdr:col>
      <xdr:colOff>492125</xdr:colOff>
      <xdr:row>97</xdr:row>
      <xdr:rowOff>34511</xdr:rowOff>
    </xdr:to>
    <xdr:sp macro="" textlink="">
      <xdr:nvSpPr>
        <xdr:cNvPr id="720" name="円/楕円 719"/>
        <xdr:cNvSpPr/>
      </xdr:nvSpPr>
      <xdr:spPr>
        <a:xfrm>
          <a:off x="12763500" y="1656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51038</xdr:rowOff>
    </xdr:from>
    <xdr:ext cx="599010" cy="259045"/>
    <xdr:sp macro="" textlink="">
      <xdr:nvSpPr>
        <xdr:cNvPr id="721" name="テキスト ボックス 720"/>
        <xdr:cNvSpPr txBox="1"/>
      </xdr:nvSpPr>
      <xdr:spPr>
        <a:xfrm>
          <a:off x="12514794" y="1633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5" name="直線コネクタ 744"/>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8"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9" name="直線コネクタ 748"/>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51"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2" name="フローチャート : 判断 751"/>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4" name="フローチャート : 判断 753"/>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5" name="テキスト ボックス 754"/>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7" name="フローチャート : 判断 756"/>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8" name="テキスト ボックス 757"/>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60" name="フローチャート : 判断 759"/>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61" name="テキスト ボックス 760"/>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2" name="フローチャート : 判断 761"/>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3" name="テキスト ボックス 762"/>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9" name="円/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0"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1" name="円/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2" name="テキスト ボックス 77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3" name="円/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4" name="テキスト ボックス 77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5" name="円/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6" name="テキスト ボックス 77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7" name="円/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8" name="テキスト ボックス 77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2" name="テキスト ボックス 79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4" name="テキスト ボックス 79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6" name="テキスト ボックス 79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8" name="テキスト ボックス 797"/>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800" name="テキスト ボックス 79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4" name="直線コネクタ 803"/>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5"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7"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8" name="直線コネクタ 807"/>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10"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11" name="フローチャート : 判断 810"/>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3" name="フローチャート : 判断 812"/>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4" name="テキスト ボックス 813"/>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6" name="フローチャート : 判断 815"/>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7" name="テキスト ボックス 816"/>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9" name="フローチャート : 判断 818"/>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20" name="テキスト ボックス 819"/>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21" name="フローチャート : 判断 820"/>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2" name="テキスト ボックス 821"/>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9"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1" name="テキスト ボックス 830"/>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3" name="テキスト ボックス 832"/>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5" name="テキスト ボックス 83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衛生費は住民一人あたり</a:t>
          </a:r>
          <a:r>
            <a:rPr kumimoji="1" lang="en-US" altLang="ja-JP" sz="1200">
              <a:latin typeface="+mn-ea"/>
              <a:ea typeface="+mn-ea"/>
            </a:rPr>
            <a:t>149,655</a:t>
          </a:r>
          <a:r>
            <a:rPr kumimoji="1" lang="ja-JP" altLang="en-US" sz="1200">
              <a:latin typeface="+mn-ea"/>
              <a:ea typeface="+mn-ea"/>
            </a:rPr>
            <a:t>円、教育費は住民一人あたり</a:t>
          </a:r>
          <a:r>
            <a:rPr kumimoji="1" lang="en-US" altLang="ja-JP" sz="1200">
              <a:latin typeface="+mn-ea"/>
              <a:ea typeface="+mn-ea"/>
            </a:rPr>
            <a:t>140,643</a:t>
          </a:r>
          <a:r>
            <a:rPr kumimoji="1" lang="ja-JP" altLang="en-US" sz="1200">
              <a:latin typeface="+mn-ea"/>
              <a:ea typeface="+mn-ea"/>
            </a:rPr>
            <a:t>円となっており類似団体平均に比べ高くなっているが、それぞれ、環境センターと上士別小中学校の大型建設事業が実施されたことが要因となっている。</a:t>
          </a:r>
          <a:endParaRPr kumimoji="1" lang="en-US" altLang="ja-JP" sz="1200">
            <a:latin typeface="+mn-ea"/>
            <a:ea typeface="+mn-ea"/>
          </a:endParaRPr>
        </a:p>
        <a:p>
          <a:r>
            <a:rPr kumimoji="1" lang="ja-JP" altLang="en-US" sz="1200">
              <a:latin typeface="+mn-ea"/>
              <a:ea typeface="+mn-ea"/>
            </a:rPr>
            <a:t>　農林水産業費は、住民一人あたり</a:t>
          </a:r>
          <a:r>
            <a:rPr kumimoji="1" lang="en-US" altLang="ja-JP" sz="1200">
              <a:latin typeface="+mn-ea"/>
              <a:ea typeface="+mn-ea"/>
            </a:rPr>
            <a:t>77,555</a:t>
          </a:r>
          <a:r>
            <a:rPr kumimoji="1" lang="ja-JP" altLang="en-US" sz="1200">
              <a:latin typeface="+mn-ea"/>
              <a:ea typeface="+mn-ea"/>
            </a:rPr>
            <a:t>円となっており、本市の基幹産業である農業の振興を図るため、農業農村整備や担い手対策などの事業を積極的に実施していることにより、類似団体平均に比べ高い水準で推移している。</a:t>
          </a:r>
          <a:endParaRPr kumimoji="1" lang="en-US" altLang="ja-JP" sz="1200">
            <a:latin typeface="+mn-ea"/>
            <a:ea typeface="+mn-ea"/>
          </a:endParaRPr>
        </a:p>
        <a:p>
          <a:r>
            <a:rPr kumimoji="1" lang="ja-JP" altLang="en-US" sz="1200">
              <a:latin typeface="+mn-ea"/>
              <a:ea typeface="+mn-ea"/>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財政運営方針を策定し、行財政のスリム化や効率化に努めており、実質収支は、毎年一定の黒字を確保している。</a:t>
          </a:r>
          <a:endParaRPr lang="ja-JP" altLang="ja-JP" sz="1200">
            <a:effectLst/>
          </a:endParaRPr>
        </a:p>
        <a:p>
          <a:r>
            <a:rPr kumimoji="1" lang="ja-JP" altLang="ja-JP" sz="1200">
              <a:solidFill>
                <a:schemeClr val="dk1"/>
              </a:solidFill>
              <a:effectLst/>
              <a:latin typeface="+mn-lt"/>
              <a:ea typeface="+mn-ea"/>
              <a:cs typeface="+mn-cs"/>
            </a:rPr>
            <a:t>　しかし、歳入の４割以上を地方交付税に依存する脆弱な財政基盤となっており、</a:t>
          </a:r>
          <a:r>
            <a:rPr kumimoji="1" lang="ja-JP" altLang="en-US" sz="1200">
              <a:solidFill>
                <a:schemeClr val="dk1"/>
              </a:solidFill>
              <a:effectLst/>
              <a:latin typeface="+mn-lt"/>
              <a:ea typeface="+mn-ea"/>
              <a:cs typeface="+mn-cs"/>
            </a:rPr>
            <a:t>公共施設マネジメント計画のもと公共施設の適正化による市政運営の効率化を図るとともに、</a:t>
          </a:r>
          <a:r>
            <a:rPr kumimoji="1" lang="ja-JP" altLang="ja-JP" sz="1200">
              <a:solidFill>
                <a:schemeClr val="dk1"/>
              </a:solidFill>
              <a:effectLst/>
              <a:latin typeface="+mn-lt"/>
              <a:ea typeface="+mn-ea"/>
              <a:cs typeface="+mn-cs"/>
            </a:rPr>
            <a:t>行財政運営の一層の効率化・簡素化に努める必要がある。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　本市財政状況は、依然として市税をはじめとする自主財源の割合が極めて低く、毎年一定の黒字を確保しているものの、多くを国庫支出金や市債などの依存財源に頼る状況となっており、特に地方交付税には歳入の４割以上を依存する脆弱な財政基盤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国民健康保険事業においては、</a:t>
          </a:r>
          <a:r>
            <a:rPr kumimoji="1" lang="ja-JP" altLang="en-US" sz="1200">
              <a:solidFill>
                <a:schemeClr val="dk1"/>
              </a:solidFill>
              <a:effectLst/>
              <a:latin typeface="+mn-ea"/>
              <a:ea typeface="+mn-ea"/>
              <a:cs typeface="+mn-cs"/>
            </a:rPr>
            <a:t>被保険者数の減少や一人あたりの医療費の増加などにより</a:t>
          </a:r>
          <a:r>
            <a:rPr kumimoji="1" lang="en-US" altLang="ja-JP" sz="1200">
              <a:solidFill>
                <a:schemeClr val="dk1"/>
              </a:solidFill>
              <a:effectLst/>
              <a:latin typeface="+mn-ea"/>
              <a:ea typeface="+mn-ea"/>
              <a:cs typeface="+mn-cs"/>
            </a:rPr>
            <a:t>25</a:t>
          </a:r>
          <a:r>
            <a:rPr kumimoji="1" lang="ja-JP" altLang="en-US" sz="1200">
              <a:solidFill>
                <a:schemeClr val="dk1"/>
              </a:solidFill>
              <a:effectLst/>
              <a:latin typeface="+mn-ea"/>
              <a:ea typeface="+mn-ea"/>
              <a:cs typeface="+mn-cs"/>
            </a:rPr>
            <a:t>年度において収支不足が発生したものの、</a:t>
          </a:r>
          <a:r>
            <a:rPr kumimoji="1" lang="en-US" altLang="ja-JP" sz="1200">
              <a:solidFill>
                <a:schemeClr val="dk1"/>
              </a:solidFill>
              <a:effectLst/>
              <a:latin typeface="+mn-ea"/>
              <a:ea typeface="+mn-ea"/>
              <a:cs typeface="+mn-cs"/>
            </a:rPr>
            <a:t>26</a:t>
          </a:r>
          <a:r>
            <a:rPr kumimoji="1" lang="ja-JP" altLang="en-US" sz="1200">
              <a:solidFill>
                <a:schemeClr val="dk1"/>
              </a:solidFill>
              <a:effectLst/>
              <a:latin typeface="+mn-ea"/>
              <a:ea typeface="+mn-ea"/>
              <a:cs typeface="+mn-cs"/>
            </a:rPr>
            <a:t>年度に税率改定を行い、収支不足が解消されている。</a:t>
          </a:r>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　病院事業においては、</a:t>
          </a:r>
          <a:r>
            <a:rPr kumimoji="1" lang="en-US" altLang="ja-JP" sz="1200">
              <a:solidFill>
                <a:schemeClr val="dk1"/>
              </a:solidFill>
              <a:effectLst/>
              <a:latin typeface="+mn-ea"/>
              <a:ea typeface="+mn-ea"/>
              <a:cs typeface="+mn-cs"/>
            </a:rPr>
            <a:t>20</a:t>
          </a:r>
          <a:r>
            <a:rPr kumimoji="1" lang="ja-JP" altLang="ja-JP" sz="1200">
              <a:solidFill>
                <a:schemeClr val="dk1"/>
              </a:solidFill>
              <a:effectLst/>
              <a:latin typeface="+mn-ea"/>
              <a:ea typeface="+mn-ea"/>
              <a:cs typeface="+mn-cs"/>
            </a:rPr>
            <a:t>年度から</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年度の７カ年間の計画期間で病院経営改革プランを策定し、</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からは「新公立病院改革ガイドライン」に基づき、新たな経営改革プランを策定し、医師の確保を掲げつつ病院規模の見直しを行い、病床利用率向上などによる収入の確保及び支出の抑制などを行っているものの、医師</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看護師不足など</a:t>
          </a:r>
          <a:r>
            <a:rPr kumimoji="1" lang="ja-JP" altLang="en-US" sz="1200">
              <a:solidFill>
                <a:schemeClr val="dk1"/>
              </a:solidFill>
              <a:effectLst/>
              <a:latin typeface="+mn-ea"/>
              <a:ea typeface="+mn-ea"/>
              <a:cs typeface="+mn-cs"/>
            </a:rPr>
            <a:t>の理由により</a:t>
          </a:r>
          <a:r>
            <a:rPr kumimoji="1" lang="ja-JP" altLang="ja-JP" sz="1200">
              <a:solidFill>
                <a:schemeClr val="dk1"/>
              </a:solidFill>
              <a:effectLst/>
              <a:latin typeface="+mn-ea"/>
              <a:ea typeface="+mn-ea"/>
              <a:cs typeface="+mn-cs"/>
            </a:rPr>
            <a:t>、一般会計からの繰出し基準の見直しを図ってもなお収支不足が見込まれている。</a:t>
          </a:r>
          <a:r>
            <a:rPr kumimoji="1" lang="ja-JP" altLang="en-US" sz="1200">
              <a:solidFill>
                <a:schemeClr val="dk1"/>
              </a:solidFill>
              <a:effectLst/>
              <a:latin typeface="+mn-ea"/>
              <a:ea typeface="+mn-ea"/>
              <a:cs typeface="+mn-cs"/>
            </a:rPr>
            <a:t>今後は、北海道が示した「地域医療構想」及び総務省の「新公立病院改革ガイドライン」に沿って病院経営改革プランの見直しを行い、経営の効率化を図るとともに、医療を取り巻く情勢の変化に迅速かつ柔軟に対応し、より自律的な経営を行うために、</a:t>
          </a:r>
          <a:r>
            <a:rPr kumimoji="1" lang="ja-JP" altLang="ja-JP" sz="1200">
              <a:solidFill>
                <a:schemeClr val="dk1"/>
              </a:solidFill>
              <a:effectLst/>
              <a:latin typeface="+mn-ea"/>
              <a:ea typeface="+mn-ea"/>
              <a:cs typeface="+mn-cs"/>
            </a:rPr>
            <a:t>地方公営企業法の全部適用への移行を進め</a:t>
          </a:r>
          <a:r>
            <a:rPr kumimoji="1" lang="ja-JP" altLang="en-US" sz="1200">
              <a:solidFill>
                <a:schemeClr val="dk1"/>
              </a:solidFill>
              <a:effectLst/>
              <a:latin typeface="+mn-ea"/>
              <a:ea typeface="+mn-ea"/>
              <a:cs typeface="+mn-cs"/>
            </a:rPr>
            <a:t>、経営の健全化に努める。</a:t>
          </a:r>
          <a:endParaRPr lang="ja-JP" altLang="ja-JP" sz="12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　緊急度や住民サービスなどから総合的に判断し、事業選択を行うことで借入額の抑制に努め、起債する場合においては、財政上有利な起債を活用することで、将来の財政負担の軽減を図り、比率は改善傾向</a:t>
          </a:r>
          <a:r>
            <a:rPr kumimoji="1" lang="ja-JP" altLang="en-US" sz="1200">
              <a:solidFill>
                <a:schemeClr val="dk1"/>
              </a:solidFill>
              <a:effectLst/>
              <a:latin typeface="+mn-ea"/>
              <a:ea typeface="+mn-ea"/>
              <a:cs typeface="+mn-cs"/>
            </a:rPr>
            <a:t>となっている</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27</a:t>
          </a:r>
          <a:r>
            <a:rPr kumimoji="1" lang="ja-JP" altLang="en-US" sz="1200">
              <a:solidFill>
                <a:schemeClr val="dk1"/>
              </a:solidFill>
              <a:effectLst/>
              <a:latin typeface="+mn-ea"/>
              <a:ea typeface="+mn-ea"/>
              <a:cs typeface="+mn-cs"/>
            </a:rPr>
            <a:t>年度</a:t>
          </a:r>
          <a:r>
            <a:rPr kumimoji="1" lang="ja-JP" altLang="ja-JP" sz="1200">
              <a:solidFill>
                <a:schemeClr val="dk1"/>
              </a:solidFill>
              <a:effectLst/>
              <a:latin typeface="+mn-ea"/>
              <a:ea typeface="+mn-ea"/>
              <a:cs typeface="+mn-cs"/>
            </a:rPr>
            <a:t>は、環境センター建設事業や上士別小中学校改築事業などの大型事業を実施することから、新規市債発行額が増え</a:t>
          </a:r>
          <a:r>
            <a:rPr kumimoji="1" lang="ja-JP" altLang="en-US" sz="1200">
              <a:solidFill>
                <a:schemeClr val="dk1"/>
              </a:solidFill>
              <a:effectLst/>
              <a:latin typeface="+mn-ea"/>
              <a:ea typeface="+mn-ea"/>
              <a:cs typeface="+mn-cs"/>
            </a:rPr>
            <a:t>ており、今後も本庁舎改築などの大型事業があり、実質公債費比率が上昇することが予想されるため、これまで以上に公債費の適正化に取り組む必要がある。</a:t>
          </a:r>
          <a:endParaRPr lang="ja-JP" altLang="ja-JP" sz="12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本市は行政面積が広く、過去２度合併を行っていることから集落が点在しているため、各地区において施設整備や下水道などのインフラ整備を実施してきたことや公共投資の追加を中心とした経済対策による市債発行、地方交付税の不足を補うための臨時財政対策債の発行などにより、地方債現在高が多くなっている。</a:t>
          </a:r>
          <a:endParaRPr lang="ja-JP" altLang="ja-JP" sz="1200">
            <a:effectLst/>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は、大型公共事業の実施に伴い、新規市債発行額が償還元金を上回ったが、将来の世代に過度な負担を残さないよう、毎年の新規市債発行額の抑制し、地方債残高を減少させるよう努め、将来負担比率の抑制を図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北海道士別市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20,216
20,166
1,119.22
18,973,656
18,555,273
337,828
10,067,388
24,224,077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136.6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[ 54.6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総延床面積の約４割が、</a:t>
          </a:r>
          <a:r>
            <a:rPr lang="ja-JP" altLang="ja-JP" sz="1100">
              <a:solidFill>
                <a:schemeClr val="dk1"/>
              </a:solidFill>
              <a:effectLst/>
              <a:latin typeface="+mn-lt"/>
              <a:ea typeface="+mn-ea"/>
              <a:cs typeface="+mn-cs"/>
            </a:rPr>
            <a:t>高度経済成長期後の昭和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年代からバブル期終盤の平成</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年頃にかけて</a:t>
          </a:r>
          <a:r>
            <a:rPr lang="ja-JP" altLang="en-US" sz="1100">
              <a:solidFill>
                <a:schemeClr val="dk1"/>
              </a:solidFill>
              <a:effectLst/>
              <a:latin typeface="+mn-lt"/>
              <a:ea typeface="+mn-ea"/>
              <a:cs typeface="+mn-cs"/>
            </a:rPr>
            <a:t>建設したものであり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これらは建設後</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年を経過している。公共施設マネジメント計画に基づき施設の適切な維持管理や再編を推進する。</a:t>
          </a:r>
          <a:endParaRPr lang="ja-JP" altLang="ja-JP" sz="1100">
            <a:solidFill>
              <a:schemeClr val="dk1"/>
            </a:solidFill>
            <a:effectLst/>
            <a:latin typeface="+mn-lt"/>
            <a:ea typeface="+mn-ea"/>
            <a:cs typeface="+mn-cs"/>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22098</xdr:rowOff>
    </xdr:from>
    <xdr:to>
      <xdr:col>3</xdr:col>
      <xdr:colOff>1170940</xdr:colOff>
      <xdr:row>34</xdr:row>
      <xdr:rowOff>9398</xdr:rowOff>
    </xdr:to>
    <xdr:cxnSp macro="">
      <xdr:nvCxnSpPr>
        <xdr:cNvPr id="62" name="直線コネクタ 61"/>
        <xdr:cNvCxnSpPr/>
      </xdr:nvCxnSpPr>
      <xdr:spPr>
        <a:xfrm flipV="1">
          <a:off x="4760595" y="5432298"/>
          <a:ext cx="1270"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13225</xdr:rowOff>
    </xdr:from>
    <xdr:ext cx="405111" cy="259045"/>
    <xdr:sp macro="" textlink="">
      <xdr:nvSpPr>
        <xdr:cNvPr id="63"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3</xdr:col>
      <xdr:colOff>1082675</xdr:colOff>
      <xdr:row>34</xdr:row>
      <xdr:rowOff>9398</xdr:rowOff>
    </xdr:from>
    <xdr:to>
      <xdr:col>3</xdr:col>
      <xdr:colOff>1260475</xdr:colOff>
      <xdr:row>34</xdr:row>
      <xdr:rowOff>9398</xdr:rowOff>
    </xdr:to>
    <xdr:cxnSp macro="">
      <xdr:nvCxnSpPr>
        <xdr:cNvPr id="64" name="直線コネクタ 63"/>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140225</xdr:rowOff>
    </xdr:from>
    <xdr:ext cx="405111" cy="259045"/>
    <xdr:sp macro="" textlink="">
      <xdr:nvSpPr>
        <xdr:cNvPr id="65" name="有形固定資産減価償却率最大値テキスト"/>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3</xdr:col>
      <xdr:colOff>1082675</xdr:colOff>
      <xdr:row>27</xdr:row>
      <xdr:rowOff>22098</xdr:rowOff>
    </xdr:from>
    <xdr:to>
      <xdr:col>3</xdr:col>
      <xdr:colOff>1260475</xdr:colOff>
      <xdr:row>27</xdr:row>
      <xdr:rowOff>22098</xdr:rowOff>
    </xdr:to>
    <xdr:cxnSp macro="">
      <xdr:nvCxnSpPr>
        <xdr:cNvPr id="66" name="直線コネクタ 65"/>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7"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68" name="フローチャート : 判断 67"/>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27</xdr:row>
      <xdr:rowOff>156972</xdr:rowOff>
    </xdr:from>
    <xdr:to>
      <xdr:col>3</xdr:col>
      <xdr:colOff>1222375</xdr:colOff>
      <xdr:row>28</xdr:row>
      <xdr:rowOff>87122</xdr:rowOff>
    </xdr:to>
    <xdr:sp macro="" textlink="">
      <xdr:nvSpPr>
        <xdr:cNvPr id="74" name="円/楕円 73"/>
        <xdr:cNvSpPr/>
      </xdr:nvSpPr>
      <xdr:spPr>
        <a:xfrm>
          <a:off x="47117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8399</xdr:rowOff>
    </xdr:from>
    <xdr:ext cx="405111" cy="259045"/>
    <xdr:sp macro="" textlink="">
      <xdr:nvSpPr>
        <xdr:cNvPr id="75" name="有形固定資産減価償却率該当値テキスト"/>
        <xdr:cNvSpPr txBox="1"/>
      </xdr:nvSpPr>
      <xdr:spPr>
        <a:xfrm>
          <a:off x="4813300" y="5418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3" name="正方形/長方形 8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4" name="正方形/長方形 8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北海道士別市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20,216
20,166
1,119.22
18,973,656
18,555,273
337,828
10,067,388
24,224,077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136.6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11430</xdr:rowOff>
    </xdr:from>
    <xdr:to>
      <xdr:col>6</xdr:col>
      <xdr:colOff>510540</xdr:colOff>
      <xdr:row>42</xdr:row>
      <xdr:rowOff>41910</xdr:rowOff>
    </xdr:to>
    <xdr:cxnSp macro="">
      <xdr:nvCxnSpPr>
        <xdr:cNvPr id="57" name="直線コネクタ 56"/>
        <xdr:cNvCxnSpPr/>
      </xdr:nvCxnSpPr>
      <xdr:spPr>
        <a:xfrm flipV="1">
          <a:off x="4634865" y="566928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45737</xdr:rowOff>
    </xdr:from>
    <xdr:ext cx="405111" cy="259045"/>
    <xdr:sp macro="" textlink="">
      <xdr:nvSpPr>
        <xdr:cNvPr id="58" name="【道路】&#10;有形固定資産減価償却率最小値テキスト"/>
        <xdr:cNvSpPr txBox="1"/>
      </xdr:nvSpPr>
      <xdr:spPr>
        <a:xfrm>
          <a:off x="4724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422275</xdr:colOff>
      <xdr:row>42</xdr:row>
      <xdr:rowOff>41910</xdr:rowOff>
    </xdr:from>
    <xdr:to>
      <xdr:col>6</xdr:col>
      <xdr:colOff>600075</xdr:colOff>
      <xdr:row>42</xdr:row>
      <xdr:rowOff>41910</xdr:rowOff>
    </xdr:to>
    <xdr:cxnSp macro="">
      <xdr:nvCxnSpPr>
        <xdr:cNvPr id="59" name="直線コネクタ 58"/>
        <xdr:cNvCxnSpPr/>
      </xdr:nvCxnSpPr>
      <xdr:spPr>
        <a:xfrm>
          <a:off x="4546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129557</xdr:rowOff>
    </xdr:from>
    <xdr:ext cx="405111" cy="259045"/>
    <xdr:sp macro="" textlink="">
      <xdr:nvSpPr>
        <xdr:cNvPr id="60" name="【道路】&#10;有形固定資産減価償却率最大値テキスト"/>
        <xdr:cNvSpPr txBox="1"/>
      </xdr:nvSpPr>
      <xdr:spPr>
        <a:xfrm>
          <a:off x="47244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a:t>
          </a:r>
          <a:endParaRPr kumimoji="1" lang="ja-JP" altLang="en-US" sz="1000" b="1">
            <a:latin typeface="ＭＳ Ｐゴシック"/>
          </a:endParaRPr>
        </a:p>
      </xdr:txBody>
    </xdr:sp>
    <xdr:clientData/>
  </xdr:oneCellAnchor>
  <xdr:twoCellAnchor>
    <xdr:from>
      <xdr:col>6</xdr:col>
      <xdr:colOff>422275</xdr:colOff>
      <xdr:row>33</xdr:row>
      <xdr:rowOff>11430</xdr:rowOff>
    </xdr:from>
    <xdr:to>
      <xdr:col>6</xdr:col>
      <xdr:colOff>600075</xdr:colOff>
      <xdr:row>33</xdr:row>
      <xdr:rowOff>11430</xdr:rowOff>
    </xdr:to>
    <xdr:cxnSp macro="">
      <xdr:nvCxnSpPr>
        <xdr:cNvPr id="61" name="直線コネクタ 60"/>
        <xdr:cNvCxnSpPr/>
      </xdr:nvCxnSpPr>
      <xdr:spPr>
        <a:xfrm>
          <a:off x="4546600" y="566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163847</xdr:rowOff>
    </xdr:from>
    <xdr:ext cx="405111" cy="259045"/>
    <xdr:sp macro="" textlink="">
      <xdr:nvSpPr>
        <xdr:cNvPr id="62" name="【道路】&#10;有形固定資産減価償却率平均値テキスト"/>
        <xdr:cNvSpPr txBox="1"/>
      </xdr:nvSpPr>
      <xdr:spPr>
        <a:xfrm>
          <a:off x="4724400" y="616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13970</xdr:rowOff>
    </xdr:from>
    <xdr:to>
      <xdr:col>6</xdr:col>
      <xdr:colOff>561975</xdr:colOff>
      <xdr:row>36</xdr:row>
      <xdr:rowOff>115570</xdr:rowOff>
    </xdr:to>
    <xdr:sp macro="" textlink="">
      <xdr:nvSpPr>
        <xdr:cNvPr id="63" name="フローチャート : 判断 62"/>
        <xdr:cNvSpPr/>
      </xdr:nvSpPr>
      <xdr:spPr>
        <a:xfrm>
          <a:off x="45847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59690</xdr:rowOff>
    </xdr:from>
    <xdr:to>
      <xdr:col>6</xdr:col>
      <xdr:colOff>561975</xdr:colOff>
      <xdr:row>34</xdr:row>
      <xdr:rowOff>161290</xdr:rowOff>
    </xdr:to>
    <xdr:sp macro="" textlink="">
      <xdr:nvSpPr>
        <xdr:cNvPr id="69" name="円/楕円 68"/>
        <xdr:cNvSpPr/>
      </xdr:nvSpPr>
      <xdr:spPr>
        <a:xfrm>
          <a:off x="45847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82567</xdr:rowOff>
    </xdr:from>
    <xdr:ext cx="405111" cy="259045"/>
    <xdr:sp macro="" textlink="">
      <xdr:nvSpPr>
        <xdr:cNvPr id="70" name="【道路】&#10;有形固定資産減価償却率該当値テキスト"/>
        <xdr:cNvSpPr txBox="1"/>
      </xdr:nvSpPr>
      <xdr:spPr>
        <a:xfrm>
          <a:off x="4724400"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3" name="テキスト ボックス 82"/>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5" name="テキスト ボックス 8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7" name="テキスト ボックス 8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9" name="テキスト ボックス 8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1" name="テキスト ボックス 9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3" name="テキスト ボックス 9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76788</xdr:rowOff>
    </xdr:from>
    <xdr:to>
      <xdr:col>15</xdr:col>
      <xdr:colOff>180340</xdr:colOff>
      <xdr:row>42</xdr:row>
      <xdr:rowOff>152422</xdr:rowOff>
    </xdr:to>
    <xdr:cxnSp macro="">
      <xdr:nvCxnSpPr>
        <xdr:cNvPr id="97" name="直線コネクタ 96"/>
        <xdr:cNvCxnSpPr/>
      </xdr:nvCxnSpPr>
      <xdr:spPr>
        <a:xfrm flipV="1">
          <a:off x="10476865" y="5734638"/>
          <a:ext cx="0" cy="1618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156249</xdr:rowOff>
    </xdr:from>
    <xdr:ext cx="469744" cy="259045"/>
    <xdr:sp macro="" textlink="">
      <xdr:nvSpPr>
        <xdr:cNvPr id="98" name="【道路】&#10;一人当たり延長最小値テキスト"/>
        <xdr:cNvSpPr txBox="1"/>
      </xdr:nvSpPr>
      <xdr:spPr>
        <a:xfrm>
          <a:off x="10566400" y="735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8.166</a:t>
          </a:r>
          <a:endParaRPr kumimoji="1" lang="ja-JP" altLang="en-US" sz="1000" b="1">
            <a:latin typeface="ＭＳ Ｐゴシック"/>
          </a:endParaRPr>
        </a:p>
      </xdr:txBody>
    </xdr:sp>
    <xdr:clientData/>
  </xdr:oneCellAnchor>
  <xdr:twoCellAnchor>
    <xdr:from>
      <xdr:col>15</xdr:col>
      <xdr:colOff>92075</xdr:colOff>
      <xdr:row>42</xdr:row>
      <xdr:rowOff>152422</xdr:rowOff>
    </xdr:from>
    <xdr:to>
      <xdr:col>15</xdr:col>
      <xdr:colOff>269875</xdr:colOff>
      <xdr:row>42</xdr:row>
      <xdr:rowOff>152422</xdr:rowOff>
    </xdr:to>
    <xdr:cxnSp macro="">
      <xdr:nvCxnSpPr>
        <xdr:cNvPr id="99" name="直線コネクタ 98"/>
        <xdr:cNvCxnSpPr/>
      </xdr:nvCxnSpPr>
      <xdr:spPr>
        <a:xfrm>
          <a:off x="10388600" y="735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23465</xdr:rowOff>
    </xdr:from>
    <xdr:ext cx="534377" cy="259045"/>
    <xdr:sp macro="" textlink="">
      <xdr:nvSpPr>
        <xdr:cNvPr id="100" name="【道路】&#10;一人当たり延長最大値テキスト"/>
        <xdr:cNvSpPr txBox="1"/>
      </xdr:nvSpPr>
      <xdr:spPr>
        <a:xfrm>
          <a:off x="10566400" y="55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57.732</a:t>
          </a:r>
          <a:endParaRPr kumimoji="1" lang="ja-JP" altLang="en-US" sz="1000" b="1">
            <a:latin typeface="ＭＳ Ｐゴシック"/>
          </a:endParaRPr>
        </a:p>
      </xdr:txBody>
    </xdr:sp>
    <xdr:clientData/>
  </xdr:oneCellAnchor>
  <xdr:twoCellAnchor>
    <xdr:from>
      <xdr:col>15</xdr:col>
      <xdr:colOff>92075</xdr:colOff>
      <xdr:row>33</xdr:row>
      <xdr:rowOff>76788</xdr:rowOff>
    </xdr:from>
    <xdr:to>
      <xdr:col>15</xdr:col>
      <xdr:colOff>269875</xdr:colOff>
      <xdr:row>33</xdr:row>
      <xdr:rowOff>76788</xdr:rowOff>
    </xdr:to>
    <xdr:cxnSp macro="">
      <xdr:nvCxnSpPr>
        <xdr:cNvPr id="101" name="直線コネクタ 100"/>
        <xdr:cNvCxnSpPr/>
      </xdr:nvCxnSpPr>
      <xdr:spPr>
        <a:xfrm>
          <a:off x="10388600" y="57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128088</xdr:rowOff>
    </xdr:from>
    <xdr:ext cx="534377" cy="259045"/>
    <xdr:sp macro="" textlink="">
      <xdr:nvSpPr>
        <xdr:cNvPr id="102" name="【道路】&#10;一人当たり延長平均値テキスト"/>
        <xdr:cNvSpPr txBox="1"/>
      </xdr:nvSpPr>
      <xdr:spPr>
        <a:xfrm>
          <a:off x="10566400" y="681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149661</xdr:rowOff>
    </xdr:from>
    <xdr:to>
      <xdr:col>15</xdr:col>
      <xdr:colOff>231775</xdr:colOff>
      <xdr:row>40</xdr:row>
      <xdr:rowOff>79811</xdr:rowOff>
    </xdr:to>
    <xdr:sp macro="" textlink="">
      <xdr:nvSpPr>
        <xdr:cNvPr id="103" name="フローチャート : 判断 102"/>
        <xdr:cNvSpPr/>
      </xdr:nvSpPr>
      <xdr:spPr>
        <a:xfrm>
          <a:off x="10426700" y="68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43492</xdr:rowOff>
    </xdr:from>
    <xdr:to>
      <xdr:col>15</xdr:col>
      <xdr:colOff>231775</xdr:colOff>
      <xdr:row>36</xdr:row>
      <xdr:rowOff>145092</xdr:rowOff>
    </xdr:to>
    <xdr:sp macro="" textlink="">
      <xdr:nvSpPr>
        <xdr:cNvPr id="109" name="円/楕円 108"/>
        <xdr:cNvSpPr/>
      </xdr:nvSpPr>
      <xdr:spPr>
        <a:xfrm>
          <a:off x="10426700" y="621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66369</xdr:rowOff>
    </xdr:from>
    <xdr:ext cx="534377" cy="259045"/>
    <xdr:sp macro="" textlink="">
      <xdr:nvSpPr>
        <xdr:cNvPr id="110" name="【道路】&#10;一人当たり延長該当値テキスト"/>
        <xdr:cNvSpPr txBox="1"/>
      </xdr:nvSpPr>
      <xdr:spPr>
        <a:xfrm>
          <a:off x="10566400" y="60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41.446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6"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132262</xdr:rowOff>
    </xdr:from>
    <xdr:to>
      <xdr:col>6</xdr:col>
      <xdr:colOff>510540</xdr:colOff>
      <xdr:row>63</xdr:row>
      <xdr:rowOff>128996</xdr:rowOff>
    </xdr:to>
    <xdr:cxnSp macro="">
      <xdr:nvCxnSpPr>
        <xdr:cNvPr id="137" name="直線コネクタ 136"/>
        <xdr:cNvCxnSpPr/>
      </xdr:nvCxnSpPr>
      <xdr:spPr>
        <a:xfrm flipV="1">
          <a:off x="4634865" y="9562012"/>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132823</xdr:rowOff>
    </xdr:from>
    <xdr:ext cx="405111" cy="259045"/>
    <xdr:sp macro="" textlink="">
      <xdr:nvSpPr>
        <xdr:cNvPr id="138" name="【橋りょう・トンネル】&#10;有形固定資産減価償却率最小値テキスト"/>
        <xdr:cNvSpPr txBox="1"/>
      </xdr:nvSpPr>
      <xdr:spPr>
        <a:xfrm>
          <a:off x="47244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63</xdr:row>
      <xdr:rowOff>128996</xdr:rowOff>
    </xdr:from>
    <xdr:to>
      <xdr:col>6</xdr:col>
      <xdr:colOff>600075</xdr:colOff>
      <xdr:row>63</xdr:row>
      <xdr:rowOff>128996</xdr:rowOff>
    </xdr:to>
    <xdr:cxnSp macro="">
      <xdr:nvCxnSpPr>
        <xdr:cNvPr id="139" name="直線コネクタ 138"/>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78939</xdr:rowOff>
    </xdr:from>
    <xdr:ext cx="405111" cy="259045"/>
    <xdr:sp macro="" textlink="">
      <xdr:nvSpPr>
        <xdr:cNvPr id="140" name="【橋りょう・トンネル】&#10;有形固定資産減価償却率最大値テキスト"/>
        <xdr:cNvSpPr txBox="1"/>
      </xdr:nvSpPr>
      <xdr:spPr>
        <a:xfrm>
          <a:off x="47244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55</xdr:row>
      <xdr:rowOff>132262</xdr:rowOff>
    </xdr:from>
    <xdr:to>
      <xdr:col>6</xdr:col>
      <xdr:colOff>600075</xdr:colOff>
      <xdr:row>55</xdr:row>
      <xdr:rowOff>132262</xdr:rowOff>
    </xdr:to>
    <xdr:cxnSp macro="">
      <xdr:nvCxnSpPr>
        <xdr:cNvPr id="141" name="直線コネクタ 140"/>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96174</xdr:rowOff>
    </xdr:from>
    <xdr:ext cx="405111" cy="259045"/>
    <xdr:sp macro="" textlink="">
      <xdr:nvSpPr>
        <xdr:cNvPr id="142" name="【橋りょう・トンネル】&#10;有形固定資産減価償却率平均値テキスト"/>
        <xdr:cNvSpPr txBox="1"/>
      </xdr:nvSpPr>
      <xdr:spPr>
        <a:xfrm>
          <a:off x="47244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73297</xdr:rowOff>
    </xdr:from>
    <xdr:to>
      <xdr:col>6</xdr:col>
      <xdr:colOff>561975</xdr:colOff>
      <xdr:row>61</xdr:row>
      <xdr:rowOff>3447</xdr:rowOff>
    </xdr:to>
    <xdr:sp macro="" textlink="">
      <xdr:nvSpPr>
        <xdr:cNvPr id="143" name="フローチャート : 判断 142"/>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60</xdr:row>
      <xdr:rowOff>92891</xdr:rowOff>
    </xdr:from>
    <xdr:to>
      <xdr:col>6</xdr:col>
      <xdr:colOff>561975</xdr:colOff>
      <xdr:row>61</xdr:row>
      <xdr:rowOff>23041</xdr:rowOff>
    </xdr:to>
    <xdr:sp macro="" textlink="">
      <xdr:nvSpPr>
        <xdr:cNvPr id="149" name="円/楕円 148"/>
        <xdr:cNvSpPr/>
      </xdr:nvSpPr>
      <xdr:spPr>
        <a:xfrm>
          <a:off x="45847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71318</xdr:rowOff>
    </xdr:from>
    <xdr:ext cx="405111" cy="259045"/>
    <xdr:sp macro="" textlink="">
      <xdr:nvSpPr>
        <xdr:cNvPr id="150" name="【橋りょう・トンネル】&#10;有形固定資産減価償却率該当値テキスト"/>
        <xdr:cNvSpPr txBox="1"/>
      </xdr:nvSpPr>
      <xdr:spPr>
        <a:xfrm>
          <a:off x="4724400"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51" name="正方形/長方形 15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8" name="正方形/長方形 15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14158</xdr:rowOff>
    </xdr:from>
    <xdr:to>
      <xdr:col>15</xdr:col>
      <xdr:colOff>180340</xdr:colOff>
      <xdr:row>64</xdr:row>
      <xdr:rowOff>60440</xdr:rowOff>
    </xdr:to>
    <xdr:cxnSp macro="">
      <xdr:nvCxnSpPr>
        <xdr:cNvPr id="174" name="直線コネクタ 173"/>
        <xdr:cNvCxnSpPr/>
      </xdr:nvCxnSpPr>
      <xdr:spPr>
        <a:xfrm flipV="1">
          <a:off x="10476865" y="9615358"/>
          <a:ext cx="0" cy="1417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64267</xdr:rowOff>
    </xdr:from>
    <xdr:ext cx="469744" cy="259045"/>
    <xdr:sp macro="" textlink="">
      <xdr:nvSpPr>
        <xdr:cNvPr id="175" name="【橋りょう・トンネル】&#10;一人当たり有形固定資産（償却資産）額最小値テキスト"/>
        <xdr:cNvSpPr txBox="1"/>
      </xdr:nvSpPr>
      <xdr:spPr>
        <a:xfrm>
          <a:off x="10566400" y="1103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8,273</a:t>
          </a:r>
          <a:endParaRPr kumimoji="1" lang="ja-JP" altLang="en-US" sz="1000" b="1">
            <a:latin typeface="ＭＳ Ｐゴシック"/>
          </a:endParaRPr>
        </a:p>
      </xdr:txBody>
    </xdr:sp>
    <xdr:clientData/>
  </xdr:oneCellAnchor>
  <xdr:twoCellAnchor>
    <xdr:from>
      <xdr:col>15</xdr:col>
      <xdr:colOff>92075</xdr:colOff>
      <xdr:row>64</xdr:row>
      <xdr:rowOff>60440</xdr:rowOff>
    </xdr:from>
    <xdr:to>
      <xdr:col>15</xdr:col>
      <xdr:colOff>269875</xdr:colOff>
      <xdr:row>64</xdr:row>
      <xdr:rowOff>60440</xdr:rowOff>
    </xdr:to>
    <xdr:cxnSp macro="">
      <xdr:nvCxnSpPr>
        <xdr:cNvPr id="176" name="直線コネクタ 175"/>
        <xdr:cNvCxnSpPr/>
      </xdr:nvCxnSpPr>
      <xdr:spPr>
        <a:xfrm>
          <a:off x="10388600" y="1103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132285</xdr:rowOff>
    </xdr:from>
    <xdr:ext cx="599010" cy="259045"/>
    <xdr:sp macro="" textlink="">
      <xdr:nvSpPr>
        <xdr:cNvPr id="177" name="【橋りょう・トンネル】&#10;一人当たり有形固定資産（償却資産）額最大値テキスト"/>
        <xdr:cNvSpPr txBox="1"/>
      </xdr:nvSpPr>
      <xdr:spPr>
        <a:xfrm>
          <a:off x="10566400" y="939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752,568</a:t>
          </a:r>
          <a:endParaRPr kumimoji="1" lang="ja-JP" altLang="en-US" sz="1000" b="1">
            <a:latin typeface="ＭＳ Ｐゴシック"/>
          </a:endParaRPr>
        </a:p>
      </xdr:txBody>
    </xdr:sp>
    <xdr:clientData/>
  </xdr:oneCellAnchor>
  <xdr:twoCellAnchor>
    <xdr:from>
      <xdr:col>15</xdr:col>
      <xdr:colOff>92075</xdr:colOff>
      <xdr:row>56</xdr:row>
      <xdr:rowOff>14158</xdr:rowOff>
    </xdr:from>
    <xdr:to>
      <xdr:col>15</xdr:col>
      <xdr:colOff>269875</xdr:colOff>
      <xdr:row>56</xdr:row>
      <xdr:rowOff>14158</xdr:rowOff>
    </xdr:to>
    <xdr:cxnSp macro="">
      <xdr:nvCxnSpPr>
        <xdr:cNvPr id="178" name="直線コネクタ 177"/>
        <xdr:cNvCxnSpPr/>
      </xdr:nvCxnSpPr>
      <xdr:spPr>
        <a:xfrm>
          <a:off x="10388600" y="961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121901</xdr:rowOff>
    </xdr:from>
    <xdr:ext cx="599010" cy="259045"/>
    <xdr:sp macro="" textlink="">
      <xdr:nvSpPr>
        <xdr:cNvPr id="179" name="【橋りょう・トンネル】&#10;一人当たり有形固定資産（償却資産）額平均値テキスト"/>
        <xdr:cNvSpPr txBox="1"/>
      </xdr:nvSpPr>
      <xdr:spPr>
        <a:xfrm>
          <a:off x="10566400" y="10408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298,019</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143474</xdr:rowOff>
    </xdr:from>
    <xdr:to>
      <xdr:col>15</xdr:col>
      <xdr:colOff>231775</xdr:colOff>
      <xdr:row>61</xdr:row>
      <xdr:rowOff>73624</xdr:rowOff>
    </xdr:to>
    <xdr:sp macro="" textlink="">
      <xdr:nvSpPr>
        <xdr:cNvPr id="180" name="フローチャート : 判断 179"/>
        <xdr:cNvSpPr/>
      </xdr:nvSpPr>
      <xdr:spPr>
        <a:xfrm>
          <a:off x="10426700" y="1043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49647</xdr:rowOff>
    </xdr:from>
    <xdr:to>
      <xdr:col>15</xdr:col>
      <xdr:colOff>231775</xdr:colOff>
      <xdr:row>56</xdr:row>
      <xdr:rowOff>151247</xdr:rowOff>
    </xdr:to>
    <xdr:sp macro="" textlink="">
      <xdr:nvSpPr>
        <xdr:cNvPr id="186" name="円/楕円 185"/>
        <xdr:cNvSpPr/>
      </xdr:nvSpPr>
      <xdr:spPr>
        <a:xfrm>
          <a:off x="10426700" y="96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136024</xdr:rowOff>
    </xdr:from>
    <xdr:ext cx="599010" cy="259045"/>
    <xdr:sp macro="" textlink="">
      <xdr:nvSpPr>
        <xdr:cNvPr id="187" name="【橋りょう・トンネル】&#10;一人当たり有形固定資産（償却資産）額該当値テキスト"/>
        <xdr:cNvSpPr txBox="1"/>
      </xdr:nvSpPr>
      <xdr:spPr>
        <a:xfrm>
          <a:off x="10566400" y="956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707,272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9"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24385</xdr:rowOff>
    </xdr:from>
    <xdr:to>
      <xdr:col>6</xdr:col>
      <xdr:colOff>510540</xdr:colOff>
      <xdr:row>86</xdr:row>
      <xdr:rowOff>33528</xdr:rowOff>
    </xdr:to>
    <xdr:cxnSp macro="">
      <xdr:nvCxnSpPr>
        <xdr:cNvPr id="210" name="直線コネクタ 209"/>
        <xdr:cNvCxnSpPr/>
      </xdr:nvCxnSpPr>
      <xdr:spPr>
        <a:xfrm flipV="1">
          <a:off x="4634865" y="13568935"/>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37355</xdr:rowOff>
    </xdr:from>
    <xdr:ext cx="405111" cy="259045"/>
    <xdr:sp macro="" textlink="">
      <xdr:nvSpPr>
        <xdr:cNvPr id="211" name="【公営住宅】&#10;有形固定資産減価償却率最小値テキスト"/>
        <xdr:cNvSpPr txBox="1"/>
      </xdr:nvSpPr>
      <xdr:spPr>
        <a:xfrm>
          <a:off x="47244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86</xdr:row>
      <xdr:rowOff>33528</xdr:rowOff>
    </xdr:from>
    <xdr:to>
      <xdr:col>6</xdr:col>
      <xdr:colOff>600075</xdr:colOff>
      <xdr:row>86</xdr:row>
      <xdr:rowOff>33528</xdr:rowOff>
    </xdr:to>
    <xdr:cxnSp macro="">
      <xdr:nvCxnSpPr>
        <xdr:cNvPr id="212" name="直線コネクタ 211"/>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142512</xdr:rowOff>
    </xdr:from>
    <xdr:ext cx="405111" cy="259045"/>
    <xdr:sp macro="" textlink="">
      <xdr:nvSpPr>
        <xdr:cNvPr id="213" name="【公営住宅】&#10;有形固定資産減価償却率最大値テキスト"/>
        <xdr:cNvSpPr txBox="1"/>
      </xdr:nvSpPr>
      <xdr:spPr>
        <a:xfrm>
          <a:off x="4724400" y="1334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79</xdr:row>
      <xdr:rowOff>24385</xdr:rowOff>
    </xdr:from>
    <xdr:to>
      <xdr:col>6</xdr:col>
      <xdr:colOff>600075</xdr:colOff>
      <xdr:row>79</xdr:row>
      <xdr:rowOff>24385</xdr:rowOff>
    </xdr:to>
    <xdr:cxnSp macro="">
      <xdr:nvCxnSpPr>
        <xdr:cNvPr id="214" name="直線コネクタ 213"/>
        <xdr:cNvCxnSpPr/>
      </xdr:nvCxnSpPr>
      <xdr:spPr>
        <a:xfrm>
          <a:off x="4546600" y="135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67327</xdr:rowOff>
    </xdr:from>
    <xdr:ext cx="405111" cy="259045"/>
    <xdr:sp macro="" textlink="">
      <xdr:nvSpPr>
        <xdr:cNvPr id="215" name="【公営住宅】&#10;有形固定資産減価償却率平均値テキスト"/>
        <xdr:cNvSpPr txBox="1"/>
      </xdr:nvSpPr>
      <xdr:spPr>
        <a:xfrm>
          <a:off x="4724400" y="1412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16" name="フローチャート : 判断 215"/>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83</xdr:row>
      <xdr:rowOff>113030</xdr:rowOff>
    </xdr:from>
    <xdr:to>
      <xdr:col>6</xdr:col>
      <xdr:colOff>561975</xdr:colOff>
      <xdr:row>84</xdr:row>
      <xdr:rowOff>43180</xdr:rowOff>
    </xdr:to>
    <xdr:sp macro="" textlink="">
      <xdr:nvSpPr>
        <xdr:cNvPr id="222" name="円/楕円 221"/>
        <xdr:cNvSpPr/>
      </xdr:nvSpPr>
      <xdr:spPr>
        <a:xfrm>
          <a:off x="4584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91457</xdr:rowOff>
    </xdr:from>
    <xdr:ext cx="405111" cy="259045"/>
    <xdr:sp macro="" textlink="">
      <xdr:nvSpPr>
        <xdr:cNvPr id="223" name="【公営住宅】&#10;有形固定資産減価償却率該当値テキスト"/>
        <xdr:cNvSpPr txBox="1"/>
      </xdr:nvSpPr>
      <xdr:spPr>
        <a:xfrm>
          <a:off x="47244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4" name="正方形/長方形 223"/>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1" name="正方形/長方形 230"/>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6"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90297</xdr:rowOff>
    </xdr:from>
    <xdr:to>
      <xdr:col>15</xdr:col>
      <xdr:colOff>180340</xdr:colOff>
      <xdr:row>86</xdr:row>
      <xdr:rowOff>48006</xdr:rowOff>
    </xdr:to>
    <xdr:cxnSp macro="">
      <xdr:nvCxnSpPr>
        <xdr:cNvPr id="247" name="直線コネクタ 246"/>
        <xdr:cNvCxnSpPr/>
      </xdr:nvCxnSpPr>
      <xdr:spPr>
        <a:xfrm flipV="1">
          <a:off x="10476865" y="13463397"/>
          <a:ext cx="0" cy="132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51833</xdr:rowOff>
    </xdr:from>
    <xdr:ext cx="469744" cy="259045"/>
    <xdr:sp macro="" textlink="">
      <xdr:nvSpPr>
        <xdr:cNvPr id="248" name="【公営住宅】&#10;一人当たり面積最小値テキスト"/>
        <xdr:cNvSpPr txBox="1"/>
      </xdr:nvSpPr>
      <xdr:spPr>
        <a:xfrm>
          <a:off x="10566400" y="1479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86</xdr:row>
      <xdr:rowOff>48006</xdr:rowOff>
    </xdr:from>
    <xdr:to>
      <xdr:col>15</xdr:col>
      <xdr:colOff>269875</xdr:colOff>
      <xdr:row>86</xdr:row>
      <xdr:rowOff>48006</xdr:rowOff>
    </xdr:to>
    <xdr:cxnSp macro="">
      <xdr:nvCxnSpPr>
        <xdr:cNvPr id="249" name="直線コネクタ 248"/>
        <xdr:cNvCxnSpPr/>
      </xdr:nvCxnSpPr>
      <xdr:spPr>
        <a:xfrm>
          <a:off x="10388600" y="1479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36974</xdr:rowOff>
    </xdr:from>
    <xdr:ext cx="469744" cy="259045"/>
    <xdr:sp macro="" textlink="">
      <xdr:nvSpPr>
        <xdr:cNvPr id="250" name="【公営住宅】&#10;一人当たり面積最大値テキスト"/>
        <xdr:cNvSpPr txBox="1"/>
      </xdr:nvSpPr>
      <xdr:spPr>
        <a:xfrm>
          <a:off x="10566400" y="132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78</xdr:row>
      <xdr:rowOff>90297</xdr:rowOff>
    </xdr:from>
    <xdr:to>
      <xdr:col>15</xdr:col>
      <xdr:colOff>269875</xdr:colOff>
      <xdr:row>78</xdr:row>
      <xdr:rowOff>90297</xdr:rowOff>
    </xdr:to>
    <xdr:cxnSp macro="">
      <xdr:nvCxnSpPr>
        <xdr:cNvPr id="251" name="直線コネクタ 250"/>
        <xdr:cNvCxnSpPr/>
      </xdr:nvCxnSpPr>
      <xdr:spPr>
        <a:xfrm>
          <a:off x="10388600" y="1346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98314</xdr:rowOff>
    </xdr:from>
    <xdr:ext cx="469744" cy="259045"/>
    <xdr:sp macro="" textlink="">
      <xdr:nvSpPr>
        <xdr:cNvPr id="252" name="【公営住宅】&#10;一人当たり面積平均値テキスト"/>
        <xdr:cNvSpPr txBox="1"/>
      </xdr:nvSpPr>
      <xdr:spPr>
        <a:xfrm>
          <a:off x="10566400" y="1432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119887</xdr:rowOff>
    </xdr:from>
    <xdr:to>
      <xdr:col>15</xdr:col>
      <xdr:colOff>231775</xdr:colOff>
      <xdr:row>84</xdr:row>
      <xdr:rowOff>50037</xdr:rowOff>
    </xdr:to>
    <xdr:sp macro="" textlink="">
      <xdr:nvSpPr>
        <xdr:cNvPr id="253" name="フローチャート : 判断 252"/>
        <xdr:cNvSpPr/>
      </xdr:nvSpPr>
      <xdr:spPr>
        <a:xfrm>
          <a:off x="104267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39497</xdr:rowOff>
    </xdr:from>
    <xdr:to>
      <xdr:col>15</xdr:col>
      <xdr:colOff>231775</xdr:colOff>
      <xdr:row>78</xdr:row>
      <xdr:rowOff>141097</xdr:rowOff>
    </xdr:to>
    <xdr:sp macro="" textlink="">
      <xdr:nvSpPr>
        <xdr:cNvPr id="259" name="円/楕円 258"/>
        <xdr:cNvSpPr/>
      </xdr:nvSpPr>
      <xdr:spPr>
        <a:xfrm>
          <a:off x="10426700" y="134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163974</xdr:rowOff>
    </xdr:from>
    <xdr:ext cx="469744" cy="259045"/>
    <xdr:sp macro="" textlink="">
      <xdr:nvSpPr>
        <xdr:cNvPr id="260" name="【公営住宅】&#10;一人当たり面積該当値テキスト"/>
        <xdr:cNvSpPr txBox="1"/>
      </xdr:nvSpPr>
      <xdr:spPr>
        <a:xfrm>
          <a:off x="10566400" y="1336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1" name="正方形/長方形 26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8" name="正方形/長方形 267"/>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9" name="正方形/長方形 268"/>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98,044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6" name="正方形/長方形 275"/>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7" name="正方形/長方形 27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4" name="正方形/長方形 28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7" name="テキスト ボックス 2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9" name="テキスト ボックス 2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7" name="テキスト ボックス 2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00"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99060</xdr:rowOff>
    </xdr:from>
    <xdr:to>
      <xdr:col>23</xdr:col>
      <xdr:colOff>516889</xdr:colOff>
      <xdr:row>41</xdr:row>
      <xdr:rowOff>43815</xdr:rowOff>
    </xdr:to>
    <xdr:cxnSp macro="">
      <xdr:nvCxnSpPr>
        <xdr:cNvPr id="301" name="直線コネクタ 300"/>
        <xdr:cNvCxnSpPr/>
      </xdr:nvCxnSpPr>
      <xdr:spPr>
        <a:xfrm flipV="1">
          <a:off x="16318864" y="575691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47642</xdr:rowOff>
    </xdr:from>
    <xdr:ext cx="405111" cy="259045"/>
    <xdr:sp macro="" textlink="">
      <xdr:nvSpPr>
        <xdr:cNvPr id="302" name="【認定こども園・幼稚園・保育所】&#10;有形固定資産減価償却率最小値テキスト"/>
        <xdr:cNvSpPr txBox="1"/>
      </xdr:nvSpPr>
      <xdr:spPr>
        <a:xfrm>
          <a:off x="1640840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428625</xdr:colOff>
      <xdr:row>41</xdr:row>
      <xdr:rowOff>43815</xdr:rowOff>
    </xdr:from>
    <xdr:to>
      <xdr:col>23</xdr:col>
      <xdr:colOff>606425</xdr:colOff>
      <xdr:row>41</xdr:row>
      <xdr:rowOff>43815</xdr:rowOff>
    </xdr:to>
    <xdr:cxnSp macro="">
      <xdr:nvCxnSpPr>
        <xdr:cNvPr id="303" name="直線コネクタ 302"/>
        <xdr:cNvCxnSpPr/>
      </xdr:nvCxnSpPr>
      <xdr:spPr>
        <a:xfrm>
          <a:off x="16230600" y="707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45737</xdr:rowOff>
    </xdr:from>
    <xdr:ext cx="405111" cy="259045"/>
    <xdr:sp macro="" textlink="">
      <xdr:nvSpPr>
        <xdr:cNvPr id="304" name="【認定こども園・幼稚園・保育所】&#10;有形固定資産減価償却率最大値テキスト"/>
        <xdr:cNvSpPr txBox="1"/>
      </xdr:nvSpPr>
      <xdr:spPr>
        <a:xfrm>
          <a:off x="164084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23</xdr:col>
      <xdr:colOff>428625</xdr:colOff>
      <xdr:row>33</xdr:row>
      <xdr:rowOff>99060</xdr:rowOff>
    </xdr:from>
    <xdr:to>
      <xdr:col>23</xdr:col>
      <xdr:colOff>606425</xdr:colOff>
      <xdr:row>33</xdr:row>
      <xdr:rowOff>99060</xdr:rowOff>
    </xdr:to>
    <xdr:cxnSp macro="">
      <xdr:nvCxnSpPr>
        <xdr:cNvPr id="305" name="直線コネクタ 304"/>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50182</xdr:rowOff>
    </xdr:from>
    <xdr:ext cx="405111" cy="259045"/>
    <xdr:sp macro="" textlink="">
      <xdr:nvSpPr>
        <xdr:cNvPr id="306" name="【認定こども園・幼稚園・保育所】&#10;有形固定資産減価償却率平均値テキスト"/>
        <xdr:cNvSpPr txBox="1"/>
      </xdr:nvSpPr>
      <xdr:spPr>
        <a:xfrm>
          <a:off x="16408400" y="622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27305</xdr:rowOff>
    </xdr:from>
    <xdr:to>
      <xdr:col>23</xdr:col>
      <xdr:colOff>568325</xdr:colOff>
      <xdr:row>37</xdr:row>
      <xdr:rowOff>128905</xdr:rowOff>
    </xdr:to>
    <xdr:sp macro="" textlink="">
      <xdr:nvSpPr>
        <xdr:cNvPr id="307" name="フローチャート : 判断 306"/>
        <xdr:cNvSpPr/>
      </xdr:nvSpPr>
      <xdr:spPr>
        <a:xfrm>
          <a:off x="162687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40</xdr:row>
      <xdr:rowOff>164465</xdr:rowOff>
    </xdr:from>
    <xdr:to>
      <xdr:col>23</xdr:col>
      <xdr:colOff>568325</xdr:colOff>
      <xdr:row>41</xdr:row>
      <xdr:rowOff>94615</xdr:rowOff>
    </xdr:to>
    <xdr:sp macro="" textlink="">
      <xdr:nvSpPr>
        <xdr:cNvPr id="313" name="円/楕円 312"/>
        <xdr:cNvSpPr/>
      </xdr:nvSpPr>
      <xdr:spPr>
        <a:xfrm>
          <a:off x="162687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79392</xdr:rowOff>
    </xdr:from>
    <xdr:ext cx="405111" cy="259045"/>
    <xdr:sp macro="" textlink="">
      <xdr:nvSpPr>
        <xdr:cNvPr id="314" name="【認定こども園・幼稚園・保育所】&#10;有形固定資産減価償却率該当値テキスト"/>
        <xdr:cNvSpPr txBox="1"/>
      </xdr:nvSpPr>
      <xdr:spPr>
        <a:xfrm>
          <a:off x="16408400" y="693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5" name="正方形/長方形 31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6" name="正方形/長方形 3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7" name="正方形/長方形 3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8" name="正方形/長方形 3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9" name="正方形/長方形 3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0" name="正方形/長方形 3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1" name="正方形/長方形 3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22" name="正方形/長方形 321"/>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3" name="テキスト ボックス 3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4" name="直線コネクタ 3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5" name="直線コネクタ 3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6" name="テキスト ボックス 3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7" name="直線コネクタ 3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8" name="テキスト ボックス 3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9" name="直線コネクタ 3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0" name="テキスト ボックス 3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1" name="直線コネクタ 3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2" name="テキスト ボックス 3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3" name="直線コネクタ 3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4" name="テキスト ボックス 3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5" name="直線コネクタ 3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6" name="テキスト ボックス 3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7"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156210</xdr:rowOff>
    </xdr:from>
    <xdr:to>
      <xdr:col>32</xdr:col>
      <xdr:colOff>186689</xdr:colOff>
      <xdr:row>41</xdr:row>
      <xdr:rowOff>167640</xdr:rowOff>
    </xdr:to>
    <xdr:cxnSp macro="">
      <xdr:nvCxnSpPr>
        <xdr:cNvPr id="338" name="直線コネクタ 337"/>
        <xdr:cNvCxnSpPr/>
      </xdr:nvCxnSpPr>
      <xdr:spPr>
        <a:xfrm flipV="1">
          <a:off x="22160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39"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0" name="直線コネクタ 339"/>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102887</xdr:rowOff>
    </xdr:from>
    <xdr:ext cx="469744" cy="259045"/>
    <xdr:sp macro="" textlink="">
      <xdr:nvSpPr>
        <xdr:cNvPr id="341" name="【認定こども園・幼稚園・保育所】&#10;一人当たり面積最大値テキスト"/>
        <xdr:cNvSpPr txBox="1"/>
      </xdr:nvSpPr>
      <xdr:spPr>
        <a:xfrm>
          <a:off x="222504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32</xdr:col>
      <xdr:colOff>98425</xdr:colOff>
      <xdr:row>33</xdr:row>
      <xdr:rowOff>156210</xdr:rowOff>
    </xdr:from>
    <xdr:to>
      <xdr:col>32</xdr:col>
      <xdr:colOff>276225</xdr:colOff>
      <xdr:row>33</xdr:row>
      <xdr:rowOff>156210</xdr:rowOff>
    </xdr:to>
    <xdr:cxnSp macro="">
      <xdr:nvCxnSpPr>
        <xdr:cNvPr id="342" name="直線コネクタ 341"/>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68597</xdr:rowOff>
    </xdr:from>
    <xdr:ext cx="469744" cy="259045"/>
    <xdr:sp macro="" textlink="">
      <xdr:nvSpPr>
        <xdr:cNvPr id="343" name="【認定こども園・幼稚園・保育所】&#10;一人当たり面積平均値テキスト"/>
        <xdr:cNvSpPr txBox="1"/>
      </xdr:nvSpPr>
      <xdr:spPr>
        <a:xfrm>
          <a:off x="22250400" y="6583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90170</xdr:rowOff>
    </xdr:from>
    <xdr:to>
      <xdr:col>32</xdr:col>
      <xdr:colOff>238125</xdr:colOff>
      <xdr:row>39</xdr:row>
      <xdr:rowOff>20320</xdr:rowOff>
    </xdr:to>
    <xdr:sp macro="" textlink="">
      <xdr:nvSpPr>
        <xdr:cNvPr id="344" name="フローチャート : 判断 343"/>
        <xdr:cNvSpPr/>
      </xdr:nvSpPr>
      <xdr:spPr>
        <a:xfrm>
          <a:off x="22110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5" name="テキスト ボックス 3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6" name="テキスト ボックス 3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7" name="テキスト ボックス 3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8" name="テキスト ボックス 3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9" name="テキスト ボックス 3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166370</xdr:rowOff>
    </xdr:from>
    <xdr:to>
      <xdr:col>32</xdr:col>
      <xdr:colOff>238125</xdr:colOff>
      <xdr:row>38</xdr:row>
      <xdr:rowOff>96520</xdr:rowOff>
    </xdr:to>
    <xdr:sp macro="" textlink="">
      <xdr:nvSpPr>
        <xdr:cNvPr id="350" name="円/楕円 349"/>
        <xdr:cNvSpPr/>
      </xdr:nvSpPr>
      <xdr:spPr>
        <a:xfrm>
          <a:off x="22110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17797</xdr:rowOff>
    </xdr:from>
    <xdr:ext cx="469744" cy="259045"/>
    <xdr:sp macro="" textlink="">
      <xdr:nvSpPr>
        <xdr:cNvPr id="351" name="【認定こども園・幼稚園・保育所】&#10;一人当たり面積該当値テキスト"/>
        <xdr:cNvSpPr txBox="1"/>
      </xdr:nvSpPr>
      <xdr:spPr>
        <a:xfrm>
          <a:off x="22250400"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2" name="正方形/長方形 35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3" name="正方形/長方形 3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4" name="正方形/長方形 3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5" name="正方形/長方形 3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6" name="正方形/長方形 3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7" name="正方形/長方形 3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8" name="正方形/長方形 3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9" name="正方形/長方形 35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0" name="テキスト ボックス 3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1" name="直線コネクタ 3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2" name="テキスト ボックス 3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3" name="直線コネクタ 3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4" name="テキスト ボックス 3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5" name="直線コネクタ 3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6" name="テキスト ボックス 3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7" name="直線コネクタ 3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8" name="テキスト ボックス 3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9" name="直線コネクタ 3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0" name="テキスト ボックス 3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1" name="直線コネクタ 3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2" name="テキスト ボックス 3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4" name="テキスト ボックス 3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5"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7620</xdr:rowOff>
    </xdr:from>
    <xdr:to>
      <xdr:col>23</xdr:col>
      <xdr:colOff>516889</xdr:colOff>
      <xdr:row>63</xdr:row>
      <xdr:rowOff>87630</xdr:rowOff>
    </xdr:to>
    <xdr:cxnSp macro="">
      <xdr:nvCxnSpPr>
        <xdr:cNvPr id="376" name="直線コネクタ 375"/>
        <xdr:cNvCxnSpPr/>
      </xdr:nvCxnSpPr>
      <xdr:spPr>
        <a:xfrm flipV="1">
          <a:off x="16318864" y="9437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377" name="【学校施設】&#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378" name="直線コネクタ 377"/>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125747</xdr:rowOff>
    </xdr:from>
    <xdr:ext cx="405111" cy="259045"/>
    <xdr:sp macro="" textlink="">
      <xdr:nvSpPr>
        <xdr:cNvPr id="379" name="【学校施設】&#10;有形固定資産減価償却率最大値テキスト"/>
        <xdr:cNvSpPr txBox="1"/>
      </xdr:nvSpPr>
      <xdr:spPr>
        <a:xfrm>
          <a:off x="164084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428625</xdr:colOff>
      <xdr:row>55</xdr:row>
      <xdr:rowOff>7620</xdr:rowOff>
    </xdr:from>
    <xdr:to>
      <xdr:col>23</xdr:col>
      <xdr:colOff>606425</xdr:colOff>
      <xdr:row>55</xdr:row>
      <xdr:rowOff>7620</xdr:rowOff>
    </xdr:to>
    <xdr:cxnSp macro="">
      <xdr:nvCxnSpPr>
        <xdr:cNvPr id="380" name="直線コネクタ 379"/>
        <xdr:cNvCxnSpPr/>
      </xdr:nvCxnSpPr>
      <xdr:spPr>
        <a:xfrm>
          <a:off x="16230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44467</xdr:rowOff>
    </xdr:from>
    <xdr:ext cx="405111" cy="259045"/>
    <xdr:sp macro="" textlink="">
      <xdr:nvSpPr>
        <xdr:cNvPr id="381" name="【学校施設】&#10;有形固定資産減価償却率平均値テキスト"/>
        <xdr:cNvSpPr txBox="1"/>
      </xdr:nvSpPr>
      <xdr:spPr>
        <a:xfrm>
          <a:off x="164084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21590</xdr:rowOff>
    </xdr:from>
    <xdr:to>
      <xdr:col>23</xdr:col>
      <xdr:colOff>568325</xdr:colOff>
      <xdr:row>60</xdr:row>
      <xdr:rowOff>123190</xdr:rowOff>
    </xdr:to>
    <xdr:sp macro="" textlink="">
      <xdr:nvSpPr>
        <xdr:cNvPr id="382" name="フローチャート : 判断 381"/>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36830</xdr:rowOff>
    </xdr:from>
    <xdr:to>
      <xdr:col>23</xdr:col>
      <xdr:colOff>568325</xdr:colOff>
      <xdr:row>63</xdr:row>
      <xdr:rowOff>138430</xdr:rowOff>
    </xdr:to>
    <xdr:sp macro="" textlink="">
      <xdr:nvSpPr>
        <xdr:cNvPr id="388" name="円/楕円 387"/>
        <xdr:cNvSpPr/>
      </xdr:nvSpPr>
      <xdr:spPr>
        <a:xfrm>
          <a:off x="16268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123207</xdr:rowOff>
    </xdr:from>
    <xdr:ext cx="405111" cy="259045"/>
    <xdr:sp macro="" textlink="">
      <xdr:nvSpPr>
        <xdr:cNvPr id="389" name="【学校施設】&#10;有形固定資産減価償却率該当値テキスト"/>
        <xdr:cNvSpPr txBox="1"/>
      </xdr:nvSpPr>
      <xdr:spPr>
        <a:xfrm>
          <a:off x="16408400" y="1075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90" name="正方形/長方形 389"/>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1" name="正方形/長方形 3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2" name="正方形/長方形 3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3" name="正方形/長方形 3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4" name="正方形/長方形 3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5" name="正方形/長方形 3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6" name="正方形/長方形 3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7" name="正方形/長方形 396"/>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8" name="テキスト ボックス 3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9" name="直線コネクタ 3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0" name="テキスト ボックス 39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1" name="直線コネクタ 4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2" name="テキスト ボックス 4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3" name="直線コネクタ 4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4" name="テキスト ボックス 4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5" name="直線コネクタ 4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6" name="テキスト ボックス 4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7" name="直線コネクタ 4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8" name="テキスト ボックス 4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9" name="直線コネクタ 4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0" name="テキスト ボックス 4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1" name="直線コネクタ 4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2" name="テキスト ボックス 4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3"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5334</xdr:rowOff>
    </xdr:from>
    <xdr:to>
      <xdr:col>32</xdr:col>
      <xdr:colOff>186689</xdr:colOff>
      <xdr:row>64</xdr:row>
      <xdr:rowOff>154686</xdr:rowOff>
    </xdr:to>
    <xdr:cxnSp macro="">
      <xdr:nvCxnSpPr>
        <xdr:cNvPr id="414" name="直線コネクタ 413"/>
        <xdr:cNvCxnSpPr/>
      </xdr:nvCxnSpPr>
      <xdr:spPr>
        <a:xfrm flipV="1">
          <a:off x="22160864" y="9606534"/>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158513</xdr:rowOff>
    </xdr:from>
    <xdr:ext cx="469744" cy="259045"/>
    <xdr:sp macro="" textlink="">
      <xdr:nvSpPr>
        <xdr:cNvPr id="415" name="【学校施設】&#10;一人当たり面積最小値テキスト"/>
        <xdr:cNvSpPr txBox="1"/>
      </xdr:nvSpPr>
      <xdr:spPr>
        <a:xfrm>
          <a:off x="22250400" y="111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32</xdr:col>
      <xdr:colOff>98425</xdr:colOff>
      <xdr:row>64</xdr:row>
      <xdr:rowOff>154686</xdr:rowOff>
    </xdr:from>
    <xdr:to>
      <xdr:col>32</xdr:col>
      <xdr:colOff>276225</xdr:colOff>
      <xdr:row>64</xdr:row>
      <xdr:rowOff>154686</xdr:rowOff>
    </xdr:to>
    <xdr:cxnSp macro="">
      <xdr:nvCxnSpPr>
        <xdr:cNvPr id="416" name="直線コネクタ 415"/>
        <xdr:cNvCxnSpPr/>
      </xdr:nvCxnSpPr>
      <xdr:spPr>
        <a:xfrm>
          <a:off x="22072600" y="111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123461</xdr:rowOff>
    </xdr:from>
    <xdr:ext cx="469744" cy="259045"/>
    <xdr:sp macro="" textlink="">
      <xdr:nvSpPr>
        <xdr:cNvPr id="417" name="【学校施設】&#10;一人当たり面積最大値テキスト"/>
        <xdr:cNvSpPr txBox="1"/>
      </xdr:nvSpPr>
      <xdr:spPr>
        <a:xfrm>
          <a:off x="22250400" y="938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a:t>
          </a:r>
          <a:endParaRPr kumimoji="1" lang="ja-JP" altLang="en-US" sz="1000" b="1">
            <a:latin typeface="ＭＳ Ｐゴシック"/>
          </a:endParaRPr>
        </a:p>
      </xdr:txBody>
    </xdr:sp>
    <xdr:clientData/>
  </xdr:oneCellAnchor>
  <xdr:twoCellAnchor>
    <xdr:from>
      <xdr:col>32</xdr:col>
      <xdr:colOff>98425</xdr:colOff>
      <xdr:row>56</xdr:row>
      <xdr:rowOff>5334</xdr:rowOff>
    </xdr:from>
    <xdr:to>
      <xdr:col>32</xdr:col>
      <xdr:colOff>276225</xdr:colOff>
      <xdr:row>56</xdr:row>
      <xdr:rowOff>5334</xdr:rowOff>
    </xdr:to>
    <xdr:cxnSp macro="">
      <xdr:nvCxnSpPr>
        <xdr:cNvPr id="418" name="直線コネクタ 417"/>
        <xdr:cNvCxnSpPr/>
      </xdr:nvCxnSpPr>
      <xdr:spPr>
        <a:xfrm>
          <a:off x="22072600" y="9606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12209</xdr:rowOff>
    </xdr:from>
    <xdr:ext cx="469744" cy="259045"/>
    <xdr:sp macro="" textlink="">
      <xdr:nvSpPr>
        <xdr:cNvPr id="419" name="【学校施設】&#10;一人当たり面積平均値テキスト"/>
        <xdr:cNvSpPr txBox="1"/>
      </xdr:nvSpPr>
      <xdr:spPr>
        <a:xfrm>
          <a:off x="222504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33782</xdr:rowOff>
    </xdr:from>
    <xdr:to>
      <xdr:col>32</xdr:col>
      <xdr:colOff>238125</xdr:colOff>
      <xdr:row>62</xdr:row>
      <xdr:rowOff>135382</xdr:rowOff>
    </xdr:to>
    <xdr:sp macro="" textlink="">
      <xdr:nvSpPr>
        <xdr:cNvPr id="420" name="フローチャート : 判断 419"/>
        <xdr:cNvSpPr/>
      </xdr:nvSpPr>
      <xdr:spPr>
        <a:xfrm>
          <a:off x="22110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1" name="テキスト ボックス 4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2" name="テキスト ボックス 4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3" name="テキスト ボックス 4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4" name="テキスト ボックス 4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5" name="テキスト ボックス 4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26924</xdr:rowOff>
    </xdr:from>
    <xdr:to>
      <xdr:col>32</xdr:col>
      <xdr:colOff>238125</xdr:colOff>
      <xdr:row>59</xdr:row>
      <xdr:rowOff>128524</xdr:rowOff>
    </xdr:to>
    <xdr:sp macro="" textlink="">
      <xdr:nvSpPr>
        <xdr:cNvPr id="426" name="円/楕円 425"/>
        <xdr:cNvSpPr/>
      </xdr:nvSpPr>
      <xdr:spPr>
        <a:xfrm>
          <a:off x="221107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49801</xdr:rowOff>
    </xdr:from>
    <xdr:ext cx="469744" cy="259045"/>
    <xdr:sp macro="" textlink="">
      <xdr:nvSpPr>
        <xdr:cNvPr id="427" name="【学校施設】&#10;一人当たり面積該当値テキスト"/>
        <xdr:cNvSpPr txBox="1"/>
      </xdr:nvSpPr>
      <xdr:spPr>
        <a:xfrm>
          <a:off x="22250400" y="999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8" name="正方形/長方形 427"/>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5" name="正方形/長方形 434"/>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6" name="テキスト ボックス 4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7" name="直線コネクタ 4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38" name="テキスト ボックス 43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9" name="直線コネクタ 4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0" name="テキスト ボックス 4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1" name="直線コネクタ 4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2" name="テキスト ボックス 4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3" name="直線コネクタ 4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4" name="テキスト ボックス 4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5" name="直線コネクタ 4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6" name="テキスト ボックス 4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7" name="直線コネクタ 4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48" name="テキスト ボックス 44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9" name="直線コネクタ 4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0" name="テキスト ボックス 4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51"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78105</xdr:rowOff>
    </xdr:to>
    <xdr:cxnSp macro="">
      <xdr:nvCxnSpPr>
        <xdr:cNvPr id="452" name="直線コネクタ 451"/>
        <xdr:cNvCxnSpPr/>
      </xdr:nvCxnSpPr>
      <xdr:spPr>
        <a:xfrm flipV="1">
          <a:off x="16318864" y="1333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81932</xdr:rowOff>
    </xdr:from>
    <xdr:ext cx="405111" cy="259045"/>
    <xdr:sp macro="" textlink="">
      <xdr:nvSpPr>
        <xdr:cNvPr id="453" name="【児童館】&#10;有形固定資産減価償却率最小値テキスト"/>
        <xdr:cNvSpPr txBox="1"/>
      </xdr:nvSpPr>
      <xdr:spPr>
        <a:xfrm>
          <a:off x="164084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85</xdr:row>
      <xdr:rowOff>78105</xdr:rowOff>
    </xdr:from>
    <xdr:to>
      <xdr:col>23</xdr:col>
      <xdr:colOff>606425</xdr:colOff>
      <xdr:row>85</xdr:row>
      <xdr:rowOff>78105</xdr:rowOff>
    </xdr:to>
    <xdr:cxnSp macro="">
      <xdr:nvCxnSpPr>
        <xdr:cNvPr id="454" name="直線コネクタ 453"/>
        <xdr:cNvCxnSpPr/>
      </xdr:nvCxnSpPr>
      <xdr:spPr>
        <a:xfrm>
          <a:off x="16230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55"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56" name="直線コネクタ 4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31132</xdr:rowOff>
    </xdr:from>
    <xdr:ext cx="405111" cy="259045"/>
    <xdr:sp macro="" textlink="">
      <xdr:nvSpPr>
        <xdr:cNvPr id="457" name="【児童館】&#10;有形固定資産減価償却率平均値テキスト"/>
        <xdr:cNvSpPr txBox="1"/>
      </xdr:nvSpPr>
      <xdr:spPr>
        <a:xfrm>
          <a:off x="164084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8255</xdr:rowOff>
    </xdr:from>
    <xdr:to>
      <xdr:col>23</xdr:col>
      <xdr:colOff>568325</xdr:colOff>
      <xdr:row>82</xdr:row>
      <xdr:rowOff>109855</xdr:rowOff>
    </xdr:to>
    <xdr:sp macro="" textlink="">
      <xdr:nvSpPr>
        <xdr:cNvPr id="458" name="フローチャート : 判断 457"/>
        <xdr:cNvSpPr/>
      </xdr:nvSpPr>
      <xdr:spPr>
        <a:xfrm>
          <a:off x="16268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9" name="テキスト ボックス 4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0" name="テキスト ボックス 4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1" name="テキスト ボックス 4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2" name="テキスト ボックス 4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3" name="テキスト ボックス 4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85</xdr:row>
      <xdr:rowOff>27305</xdr:rowOff>
    </xdr:from>
    <xdr:to>
      <xdr:col>23</xdr:col>
      <xdr:colOff>568325</xdr:colOff>
      <xdr:row>85</xdr:row>
      <xdr:rowOff>128905</xdr:rowOff>
    </xdr:to>
    <xdr:sp macro="" textlink="">
      <xdr:nvSpPr>
        <xdr:cNvPr id="464" name="円/楕円 463"/>
        <xdr:cNvSpPr/>
      </xdr:nvSpPr>
      <xdr:spPr>
        <a:xfrm>
          <a:off x="162687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113682</xdr:rowOff>
    </xdr:from>
    <xdr:ext cx="405111" cy="259045"/>
    <xdr:sp macro="" textlink="">
      <xdr:nvSpPr>
        <xdr:cNvPr id="465" name="【児童館】&#10;有形固定資産減価償却率該当値テキスト"/>
        <xdr:cNvSpPr txBox="1"/>
      </xdr:nvSpPr>
      <xdr:spPr>
        <a:xfrm>
          <a:off x="16408400" y="1451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6" name="正方形/長方形 465"/>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7" name="正方形/長方形 4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8" name="正方形/長方形 4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9" name="正方形/長方形 4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0" name="正方形/長方形 4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1" name="正方形/長方形 4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2" name="正方形/長方形 4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73" name="正方形/長方形 472"/>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4" name="テキスト ボックス 4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5" name="直線コネクタ 4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76" name="直線コネクタ 47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77" name="テキスト ボックス 47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78" name="直線コネクタ 47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79" name="テキスト ボックス 47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80" name="直線コネクタ 47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81" name="テキスト ボックス 48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82" name="直線コネクタ 48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83" name="テキスト ボックス 48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84" name="直線コネクタ 48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85" name="テキスト ボックス 48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6" name="直線コネクタ 4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7" name="テキスト ボックス 4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8"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19050</xdr:rowOff>
    </xdr:to>
    <xdr:cxnSp macro="">
      <xdr:nvCxnSpPr>
        <xdr:cNvPr id="489" name="直線コネクタ 488"/>
        <xdr:cNvCxnSpPr/>
      </xdr:nvCxnSpPr>
      <xdr:spPr>
        <a:xfrm flipV="1">
          <a:off x="22160864" y="134493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22877</xdr:rowOff>
    </xdr:from>
    <xdr:ext cx="469744" cy="259045"/>
    <xdr:sp macro="" textlink="">
      <xdr:nvSpPr>
        <xdr:cNvPr id="490" name="【児童館】&#10;一人当たり面積最小値テキスト"/>
        <xdr:cNvSpPr txBox="1"/>
      </xdr:nvSpPr>
      <xdr:spPr>
        <a:xfrm>
          <a:off x="222504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19050</xdr:rowOff>
    </xdr:from>
    <xdr:to>
      <xdr:col>32</xdr:col>
      <xdr:colOff>276225</xdr:colOff>
      <xdr:row>86</xdr:row>
      <xdr:rowOff>19050</xdr:rowOff>
    </xdr:to>
    <xdr:cxnSp macro="">
      <xdr:nvCxnSpPr>
        <xdr:cNvPr id="491" name="直線コネクタ 490"/>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492"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493" name="直線コネクタ 492"/>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494" name="【児童館】&#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495" name="フローチャート : 判断 49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6" name="テキスト ボックス 4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7" name="テキスト ボックス 4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8" name="テキスト ボックス 4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9" name="テキスト ボックス 4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0" name="テキスト ボックス 4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25400</xdr:rowOff>
    </xdr:from>
    <xdr:to>
      <xdr:col>32</xdr:col>
      <xdr:colOff>238125</xdr:colOff>
      <xdr:row>78</xdr:row>
      <xdr:rowOff>127000</xdr:rowOff>
    </xdr:to>
    <xdr:sp macro="" textlink="">
      <xdr:nvSpPr>
        <xdr:cNvPr id="501" name="円/楕円 500"/>
        <xdr:cNvSpPr/>
      </xdr:nvSpPr>
      <xdr:spPr>
        <a:xfrm>
          <a:off x="22110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149877</xdr:rowOff>
    </xdr:from>
    <xdr:ext cx="469744" cy="259045"/>
    <xdr:sp macro="" textlink="">
      <xdr:nvSpPr>
        <xdr:cNvPr id="502" name="【児童館】&#10;一人当たり面積該当値テキスト"/>
        <xdr:cNvSpPr txBox="1"/>
      </xdr:nvSpPr>
      <xdr:spPr>
        <a:xfrm>
          <a:off x="22250400"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3" name="正方形/長方形 50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10" name="正方形/長方形 50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1" name="テキスト ボックス 5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2" name="直線コネクタ 5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3" name="テキスト ボックス 51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14" name="直線コネクタ 51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15" name="テキスト ボックス 51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6" name="直線コネクタ 51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7" name="テキスト ボックス 51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8" name="直線コネクタ 51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9" name="テキスト ボックス 51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20" name="直線コネクタ 51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21" name="テキスト ボックス 52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22" name="直線コネクタ 52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23" name="テキスト ボックス 52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4" name="直線コネクタ 5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25" name="テキスト ボックス 52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6"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57150</xdr:rowOff>
    </xdr:from>
    <xdr:to>
      <xdr:col>23</xdr:col>
      <xdr:colOff>516889</xdr:colOff>
      <xdr:row>108</xdr:row>
      <xdr:rowOff>125730</xdr:rowOff>
    </xdr:to>
    <xdr:cxnSp macro="">
      <xdr:nvCxnSpPr>
        <xdr:cNvPr id="527" name="直線コネクタ 526"/>
        <xdr:cNvCxnSpPr/>
      </xdr:nvCxnSpPr>
      <xdr:spPr>
        <a:xfrm flipV="1">
          <a:off x="16318864" y="1703070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129557</xdr:rowOff>
    </xdr:from>
    <xdr:ext cx="405111" cy="259045"/>
    <xdr:sp macro="" textlink="">
      <xdr:nvSpPr>
        <xdr:cNvPr id="528" name="【公民館】&#10;有形固定資産減価償却率最小値テキスト"/>
        <xdr:cNvSpPr txBox="1"/>
      </xdr:nvSpPr>
      <xdr:spPr>
        <a:xfrm>
          <a:off x="1640840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23</xdr:col>
      <xdr:colOff>428625</xdr:colOff>
      <xdr:row>108</xdr:row>
      <xdr:rowOff>125730</xdr:rowOff>
    </xdr:from>
    <xdr:to>
      <xdr:col>23</xdr:col>
      <xdr:colOff>606425</xdr:colOff>
      <xdr:row>108</xdr:row>
      <xdr:rowOff>125730</xdr:rowOff>
    </xdr:to>
    <xdr:cxnSp macro="">
      <xdr:nvCxnSpPr>
        <xdr:cNvPr id="529" name="直線コネクタ 528"/>
        <xdr:cNvCxnSpPr/>
      </xdr:nvCxnSpPr>
      <xdr:spPr>
        <a:xfrm>
          <a:off x="16230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3827</xdr:rowOff>
    </xdr:from>
    <xdr:ext cx="405111" cy="259045"/>
    <xdr:sp macro="" textlink="">
      <xdr:nvSpPr>
        <xdr:cNvPr id="530" name="【公民館】&#10;有形固定資産減価償却率最大値テキスト"/>
        <xdr:cNvSpPr txBox="1"/>
      </xdr:nvSpPr>
      <xdr:spPr>
        <a:xfrm>
          <a:off x="164084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99</xdr:row>
      <xdr:rowOff>57150</xdr:rowOff>
    </xdr:from>
    <xdr:to>
      <xdr:col>23</xdr:col>
      <xdr:colOff>606425</xdr:colOff>
      <xdr:row>99</xdr:row>
      <xdr:rowOff>57150</xdr:rowOff>
    </xdr:to>
    <xdr:cxnSp macro="">
      <xdr:nvCxnSpPr>
        <xdr:cNvPr id="531" name="直線コネクタ 530"/>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3827</xdr:rowOff>
    </xdr:from>
    <xdr:ext cx="405111" cy="259045"/>
    <xdr:sp macro="" textlink="">
      <xdr:nvSpPr>
        <xdr:cNvPr id="532" name="【公民館】&#10;有形固定資産減価償却率平均値テキスト"/>
        <xdr:cNvSpPr txBox="1"/>
      </xdr:nvSpPr>
      <xdr:spPr>
        <a:xfrm>
          <a:off x="164084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25400</xdr:rowOff>
    </xdr:from>
    <xdr:to>
      <xdr:col>23</xdr:col>
      <xdr:colOff>568325</xdr:colOff>
      <xdr:row>103</xdr:row>
      <xdr:rowOff>127000</xdr:rowOff>
    </xdr:to>
    <xdr:sp macro="" textlink="">
      <xdr:nvSpPr>
        <xdr:cNvPr id="533" name="フローチャート : 判断 532"/>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4" name="テキスト ボックス 5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5" name="テキスト ボックス 5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6" name="テキスト ボックス 5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7" name="テキスト ボックス 5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8" name="テキスト ボックス 5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6350</xdr:rowOff>
    </xdr:from>
    <xdr:to>
      <xdr:col>23</xdr:col>
      <xdr:colOff>568325</xdr:colOff>
      <xdr:row>99</xdr:row>
      <xdr:rowOff>107950</xdr:rowOff>
    </xdr:to>
    <xdr:sp macro="" textlink="">
      <xdr:nvSpPr>
        <xdr:cNvPr id="539" name="円/楕円 538"/>
        <xdr:cNvSpPr/>
      </xdr:nvSpPr>
      <xdr:spPr>
        <a:xfrm>
          <a:off x="16268700"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98</xdr:row>
      <xdr:rowOff>130827</xdr:rowOff>
    </xdr:from>
    <xdr:ext cx="405111" cy="259045"/>
    <xdr:sp macro="" textlink="">
      <xdr:nvSpPr>
        <xdr:cNvPr id="540" name="【公民館】&#10;有形固定資産減価償却率該当値テキスト"/>
        <xdr:cNvSpPr txBox="1"/>
      </xdr:nvSpPr>
      <xdr:spPr>
        <a:xfrm>
          <a:off x="16408400" y="1693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41" name="正方形/長方形 540"/>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2" name="正方形/長方形 5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3" name="正方形/長方形 5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4" name="正方形/長方形 5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5" name="正方形/長方形 5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6" name="正方形/長方形 5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7" name="正方形/長方形 5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8" name="正方形/長方形 547"/>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9" name="テキスト ボックス 5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0" name="直線コネクタ 5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51" name="直線コネクタ 5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2" name="テキスト ボックス 5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3" name="直線コネクタ 5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4" name="テキスト ボックス 5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5" name="直線コネクタ 5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6" name="テキスト ボックス 5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7" name="直線コネクタ 5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8" name="テキスト ボックス 5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9" name="直線コネクタ 5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0" name="テキスト ボックス 5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1" name="直線コネクタ 5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2" name="テキスト ボックス 5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63"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60961</xdr:rowOff>
    </xdr:from>
    <xdr:to>
      <xdr:col>32</xdr:col>
      <xdr:colOff>186689</xdr:colOff>
      <xdr:row>108</xdr:row>
      <xdr:rowOff>57150</xdr:rowOff>
    </xdr:to>
    <xdr:cxnSp macro="">
      <xdr:nvCxnSpPr>
        <xdr:cNvPr id="564" name="直線コネクタ 563"/>
        <xdr:cNvCxnSpPr/>
      </xdr:nvCxnSpPr>
      <xdr:spPr>
        <a:xfrm flipV="1">
          <a:off x="22160864" y="1703451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60977</xdr:rowOff>
    </xdr:from>
    <xdr:ext cx="469744" cy="259045"/>
    <xdr:sp macro="" textlink="">
      <xdr:nvSpPr>
        <xdr:cNvPr id="565" name="【公民館】&#10;一人当たり面積最小値テキスト"/>
        <xdr:cNvSpPr txBox="1"/>
      </xdr:nvSpPr>
      <xdr:spPr>
        <a:xfrm>
          <a:off x="22250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57150</xdr:rowOff>
    </xdr:from>
    <xdr:to>
      <xdr:col>32</xdr:col>
      <xdr:colOff>276225</xdr:colOff>
      <xdr:row>108</xdr:row>
      <xdr:rowOff>57150</xdr:rowOff>
    </xdr:to>
    <xdr:cxnSp macro="">
      <xdr:nvCxnSpPr>
        <xdr:cNvPr id="566" name="直線コネクタ 565"/>
        <xdr:cNvCxnSpPr/>
      </xdr:nvCxnSpPr>
      <xdr:spPr>
        <a:xfrm>
          <a:off x="22072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7638</xdr:rowOff>
    </xdr:from>
    <xdr:ext cx="469744" cy="259045"/>
    <xdr:sp macro="" textlink="">
      <xdr:nvSpPr>
        <xdr:cNvPr id="567" name="【公民館】&#10;一人当たり面積最大値テキスト"/>
        <xdr:cNvSpPr txBox="1"/>
      </xdr:nvSpPr>
      <xdr:spPr>
        <a:xfrm>
          <a:off x="22250400" y="1680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0.429</a:t>
          </a:r>
          <a:endParaRPr kumimoji="1" lang="ja-JP" altLang="en-US" sz="1000" b="1">
            <a:latin typeface="ＭＳ Ｐゴシック"/>
          </a:endParaRPr>
        </a:p>
      </xdr:txBody>
    </xdr:sp>
    <xdr:clientData/>
  </xdr:oneCellAnchor>
  <xdr:twoCellAnchor>
    <xdr:from>
      <xdr:col>32</xdr:col>
      <xdr:colOff>98425</xdr:colOff>
      <xdr:row>99</xdr:row>
      <xdr:rowOff>60961</xdr:rowOff>
    </xdr:from>
    <xdr:to>
      <xdr:col>32</xdr:col>
      <xdr:colOff>276225</xdr:colOff>
      <xdr:row>99</xdr:row>
      <xdr:rowOff>60961</xdr:rowOff>
    </xdr:to>
    <xdr:cxnSp macro="">
      <xdr:nvCxnSpPr>
        <xdr:cNvPr id="568" name="直線コネクタ 567"/>
        <xdr:cNvCxnSpPr/>
      </xdr:nvCxnSpPr>
      <xdr:spPr>
        <a:xfrm>
          <a:off x="22072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133366</xdr:rowOff>
    </xdr:from>
    <xdr:ext cx="469744" cy="259045"/>
    <xdr:sp macro="" textlink="">
      <xdr:nvSpPr>
        <xdr:cNvPr id="569" name="【公民館】&#10;一人当たり面積平均値テキスト"/>
        <xdr:cNvSpPr txBox="1"/>
      </xdr:nvSpPr>
      <xdr:spPr>
        <a:xfrm>
          <a:off x="22250400" y="17792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154939</xdr:rowOff>
    </xdr:from>
    <xdr:to>
      <xdr:col>32</xdr:col>
      <xdr:colOff>238125</xdr:colOff>
      <xdr:row>104</xdr:row>
      <xdr:rowOff>85089</xdr:rowOff>
    </xdr:to>
    <xdr:sp macro="" textlink="">
      <xdr:nvSpPr>
        <xdr:cNvPr id="570" name="フローチャート : 判断 569"/>
        <xdr:cNvSpPr/>
      </xdr:nvSpPr>
      <xdr:spPr>
        <a:xfrm>
          <a:off x="22110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1" name="テキスト ボックス 5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2" name="テキスト ボックス 5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3" name="テキスト ボックス 5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4" name="テキスト ボックス 5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5" name="テキスト ボックス 5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101</xdr:row>
      <xdr:rowOff>120650</xdr:rowOff>
    </xdr:from>
    <xdr:to>
      <xdr:col>32</xdr:col>
      <xdr:colOff>238125</xdr:colOff>
      <xdr:row>102</xdr:row>
      <xdr:rowOff>50800</xdr:rowOff>
    </xdr:to>
    <xdr:sp macro="" textlink="">
      <xdr:nvSpPr>
        <xdr:cNvPr id="576" name="円/楕円 575"/>
        <xdr:cNvSpPr/>
      </xdr:nvSpPr>
      <xdr:spPr>
        <a:xfrm>
          <a:off x="221107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143527</xdr:rowOff>
    </xdr:from>
    <xdr:ext cx="469744" cy="259045"/>
    <xdr:sp macro="" textlink="">
      <xdr:nvSpPr>
        <xdr:cNvPr id="577" name="【公民館】&#10;一人当たり面積該当値テキスト"/>
        <xdr:cNvSpPr txBox="1"/>
      </xdr:nvSpPr>
      <xdr:spPr>
        <a:xfrm>
          <a:off x="22250400"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0.310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8" name="正方形/長方形 577"/>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9" name="正方形/長方形 5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80" name="テキスト ボックス 579"/>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本市は、行政面積が広く、過去２度の合併を実施した経過から集落が点在しているため、一人当たりの施設面積が類似団体の平均値より高い傾向にある。　</a:t>
          </a:r>
          <a:endParaRPr kumimoji="1" lang="en-US" altLang="ja-JP" sz="1300">
            <a:latin typeface="ＭＳ Ｐゴシック"/>
          </a:endParaRPr>
        </a:p>
        <a:p>
          <a:r>
            <a:rPr kumimoji="1" lang="ja-JP" altLang="en-US" sz="1300">
              <a:latin typeface="ＭＳ Ｐゴシック"/>
            </a:rPr>
            <a:t>　保育所、学校施設及び児童館については、老朽化に伴い近年建替えを行った影響により、比較的減価償却率が低くなっている。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北海道士別市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20,216
20,166
1,119.22
18,973,656
18,555,273
337,828
10,067,388
24,224,077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136.6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26670</xdr:rowOff>
    </xdr:from>
    <xdr:to>
      <xdr:col>6</xdr:col>
      <xdr:colOff>510540</xdr:colOff>
      <xdr:row>40</xdr:row>
      <xdr:rowOff>99060</xdr:rowOff>
    </xdr:to>
    <xdr:cxnSp macro="">
      <xdr:nvCxnSpPr>
        <xdr:cNvPr id="57" name="直線コネクタ 56"/>
        <xdr:cNvCxnSpPr/>
      </xdr:nvCxnSpPr>
      <xdr:spPr>
        <a:xfrm flipV="1">
          <a:off x="4634865" y="585597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102887</xdr:rowOff>
    </xdr:from>
    <xdr:ext cx="405111" cy="259045"/>
    <xdr:sp macro="" textlink="">
      <xdr:nvSpPr>
        <xdr:cNvPr id="58" name="【図書館】&#10;有形固定資産減価償却率最小値テキスト"/>
        <xdr:cNvSpPr txBox="1"/>
      </xdr:nvSpPr>
      <xdr:spPr>
        <a:xfrm>
          <a:off x="472440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422275</xdr:colOff>
      <xdr:row>40</xdr:row>
      <xdr:rowOff>99060</xdr:rowOff>
    </xdr:from>
    <xdr:to>
      <xdr:col>6</xdr:col>
      <xdr:colOff>600075</xdr:colOff>
      <xdr:row>40</xdr:row>
      <xdr:rowOff>99060</xdr:rowOff>
    </xdr:to>
    <xdr:cxnSp macro="">
      <xdr:nvCxnSpPr>
        <xdr:cNvPr id="59" name="直線コネクタ 58"/>
        <xdr:cNvCxnSpPr/>
      </xdr:nvCxnSpPr>
      <xdr:spPr>
        <a:xfrm>
          <a:off x="4546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144797</xdr:rowOff>
    </xdr:from>
    <xdr:ext cx="405111" cy="259045"/>
    <xdr:sp macro="" textlink="">
      <xdr:nvSpPr>
        <xdr:cNvPr id="60" name="【図書館】&#10;有形固定資産減価償却率最大値テキスト"/>
        <xdr:cNvSpPr txBox="1"/>
      </xdr:nvSpPr>
      <xdr:spPr>
        <a:xfrm>
          <a:off x="4724400"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6</xdr:col>
      <xdr:colOff>422275</xdr:colOff>
      <xdr:row>34</xdr:row>
      <xdr:rowOff>26670</xdr:rowOff>
    </xdr:from>
    <xdr:to>
      <xdr:col>6</xdr:col>
      <xdr:colOff>600075</xdr:colOff>
      <xdr:row>34</xdr:row>
      <xdr:rowOff>26670</xdr:rowOff>
    </xdr:to>
    <xdr:cxnSp macro="">
      <xdr:nvCxnSpPr>
        <xdr:cNvPr id="61" name="直線コネクタ 60"/>
        <xdr:cNvCxnSpPr/>
      </xdr:nvCxnSpPr>
      <xdr:spPr>
        <a:xfrm>
          <a:off x="4546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67327</xdr:rowOff>
    </xdr:from>
    <xdr:ext cx="405111" cy="259045"/>
    <xdr:sp macro="" textlink="">
      <xdr:nvSpPr>
        <xdr:cNvPr id="62" name="【図書館】&#10;有形固定資産減価償却率平均値テキスト"/>
        <xdr:cNvSpPr txBox="1"/>
      </xdr:nvSpPr>
      <xdr:spPr>
        <a:xfrm>
          <a:off x="47244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44450</xdr:rowOff>
    </xdr:from>
    <xdr:to>
      <xdr:col>6</xdr:col>
      <xdr:colOff>561975</xdr:colOff>
      <xdr:row>38</xdr:row>
      <xdr:rowOff>146050</xdr:rowOff>
    </xdr:to>
    <xdr:sp macro="" textlink="">
      <xdr:nvSpPr>
        <xdr:cNvPr id="63" name="フローチャート :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40</xdr:row>
      <xdr:rowOff>48260</xdr:rowOff>
    </xdr:from>
    <xdr:to>
      <xdr:col>6</xdr:col>
      <xdr:colOff>561975</xdr:colOff>
      <xdr:row>40</xdr:row>
      <xdr:rowOff>149860</xdr:rowOff>
    </xdr:to>
    <xdr:sp macro="" textlink="">
      <xdr:nvSpPr>
        <xdr:cNvPr id="69" name="円/楕円 68"/>
        <xdr:cNvSpPr/>
      </xdr:nvSpPr>
      <xdr:spPr>
        <a:xfrm>
          <a:off x="4584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134637</xdr:rowOff>
    </xdr:from>
    <xdr:ext cx="405111" cy="259045"/>
    <xdr:sp macro="" textlink="">
      <xdr:nvSpPr>
        <xdr:cNvPr id="70" name="【図書館】&#10;有形固定資産減価償却率該当値テキスト"/>
        <xdr:cNvSpPr txBox="1"/>
      </xdr:nvSpPr>
      <xdr:spPr>
        <a:xfrm>
          <a:off x="4724400" y="682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5" name="テキスト ボックス 8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7" name="テキスト ボックス 8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9" name="テキスト ボックス 8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1" name="テキスト ボックス 9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3" name="テキスト ボックス 9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157843</xdr:rowOff>
    </xdr:to>
    <xdr:cxnSp macro="">
      <xdr:nvCxnSpPr>
        <xdr:cNvPr id="97" name="直線コネクタ 96"/>
        <xdr:cNvCxnSpPr/>
      </xdr:nvCxnSpPr>
      <xdr:spPr>
        <a:xfrm flipV="1">
          <a:off x="10476865" y="57912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161670</xdr:rowOff>
    </xdr:from>
    <xdr:ext cx="469744" cy="259045"/>
    <xdr:sp macro="" textlink="">
      <xdr:nvSpPr>
        <xdr:cNvPr id="98" name="【図書館】&#10;一人当たり面積最小値テキスト"/>
        <xdr:cNvSpPr txBox="1"/>
      </xdr:nvSpPr>
      <xdr:spPr>
        <a:xfrm>
          <a:off x="105664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157843</xdr:rowOff>
    </xdr:from>
    <xdr:to>
      <xdr:col>15</xdr:col>
      <xdr:colOff>269875</xdr:colOff>
      <xdr:row>42</xdr:row>
      <xdr:rowOff>157843</xdr:rowOff>
    </xdr:to>
    <xdr:cxnSp macro="">
      <xdr:nvCxnSpPr>
        <xdr:cNvPr id="99" name="直線コネクタ 98"/>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100"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101" name="直線コネクタ 100"/>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109962</xdr:rowOff>
    </xdr:from>
    <xdr:ext cx="469744" cy="259045"/>
    <xdr:sp macro="" textlink="">
      <xdr:nvSpPr>
        <xdr:cNvPr id="102" name="【図書館】&#10;一人当たり面積平均値テキスト"/>
        <xdr:cNvSpPr txBox="1"/>
      </xdr:nvSpPr>
      <xdr:spPr>
        <a:xfrm>
          <a:off x="10566400" y="6796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131535</xdr:rowOff>
    </xdr:from>
    <xdr:to>
      <xdr:col>15</xdr:col>
      <xdr:colOff>231775</xdr:colOff>
      <xdr:row>40</xdr:row>
      <xdr:rowOff>61685</xdr:rowOff>
    </xdr:to>
    <xdr:sp macro="" textlink="">
      <xdr:nvSpPr>
        <xdr:cNvPr id="103" name="フローチャート : 判断 102"/>
        <xdr:cNvSpPr/>
      </xdr:nvSpPr>
      <xdr:spPr>
        <a:xfrm>
          <a:off x="104267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82550</xdr:rowOff>
    </xdr:from>
    <xdr:to>
      <xdr:col>15</xdr:col>
      <xdr:colOff>231775</xdr:colOff>
      <xdr:row>34</xdr:row>
      <xdr:rowOff>12700</xdr:rowOff>
    </xdr:to>
    <xdr:sp macro="" textlink="">
      <xdr:nvSpPr>
        <xdr:cNvPr id="109" name="円/楕円 108"/>
        <xdr:cNvSpPr/>
      </xdr:nvSpPr>
      <xdr:spPr>
        <a:xfrm>
          <a:off x="10426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35577</xdr:rowOff>
    </xdr:from>
    <xdr:ext cx="469744" cy="259045"/>
    <xdr:sp macro="" textlink="">
      <xdr:nvSpPr>
        <xdr:cNvPr id="110" name="【図書館】&#10;一人当たり面積該当値テキスト"/>
        <xdr:cNvSpPr txBox="1"/>
      </xdr:nvSpPr>
      <xdr:spPr>
        <a:xfrm>
          <a:off x="10566400"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1" name="テキスト ボックス 13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15240</xdr:rowOff>
    </xdr:from>
    <xdr:to>
      <xdr:col>6</xdr:col>
      <xdr:colOff>510540</xdr:colOff>
      <xdr:row>63</xdr:row>
      <xdr:rowOff>41910</xdr:rowOff>
    </xdr:to>
    <xdr:cxnSp macro="">
      <xdr:nvCxnSpPr>
        <xdr:cNvPr id="135" name="直線コネクタ 134"/>
        <xdr:cNvCxnSpPr/>
      </xdr:nvCxnSpPr>
      <xdr:spPr>
        <a:xfrm flipV="1">
          <a:off x="4634865" y="96164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45737</xdr:rowOff>
    </xdr:from>
    <xdr:ext cx="405111" cy="259045"/>
    <xdr:sp macro="" textlink="">
      <xdr:nvSpPr>
        <xdr:cNvPr id="136" name="【体育館・プール】&#10;有形固定資産減価償却率最小値テキスト"/>
        <xdr:cNvSpPr txBox="1"/>
      </xdr:nvSpPr>
      <xdr:spPr>
        <a:xfrm>
          <a:off x="47244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422275</xdr:colOff>
      <xdr:row>63</xdr:row>
      <xdr:rowOff>41910</xdr:rowOff>
    </xdr:from>
    <xdr:to>
      <xdr:col>6</xdr:col>
      <xdr:colOff>600075</xdr:colOff>
      <xdr:row>63</xdr:row>
      <xdr:rowOff>41910</xdr:rowOff>
    </xdr:to>
    <xdr:cxnSp macro="">
      <xdr:nvCxnSpPr>
        <xdr:cNvPr id="137" name="直線コネクタ 136"/>
        <xdr:cNvCxnSpPr/>
      </xdr:nvCxnSpPr>
      <xdr:spPr>
        <a:xfrm>
          <a:off x="4546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133367</xdr:rowOff>
    </xdr:from>
    <xdr:ext cx="405111" cy="259045"/>
    <xdr:sp macro="" textlink="">
      <xdr:nvSpPr>
        <xdr:cNvPr id="138" name="【体育館・プール】&#10;有形固定資産減価償却率最大値テキスト"/>
        <xdr:cNvSpPr txBox="1"/>
      </xdr:nvSpPr>
      <xdr:spPr>
        <a:xfrm>
          <a:off x="47244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56</xdr:row>
      <xdr:rowOff>15240</xdr:rowOff>
    </xdr:from>
    <xdr:to>
      <xdr:col>6</xdr:col>
      <xdr:colOff>600075</xdr:colOff>
      <xdr:row>56</xdr:row>
      <xdr:rowOff>15240</xdr:rowOff>
    </xdr:to>
    <xdr:cxnSp macro="">
      <xdr:nvCxnSpPr>
        <xdr:cNvPr id="139" name="直線コネクタ 138"/>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43832</xdr:rowOff>
    </xdr:from>
    <xdr:ext cx="405111" cy="259045"/>
    <xdr:sp macro="" textlink="">
      <xdr:nvSpPr>
        <xdr:cNvPr id="140" name="【体育館・プール】&#10;有形固定資産減価償却率平均値テキスト"/>
        <xdr:cNvSpPr txBox="1"/>
      </xdr:nvSpPr>
      <xdr:spPr>
        <a:xfrm>
          <a:off x="4724400" y="1033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65405</xdr:rowOff>
    </xdr:from>
    <xdr:to>
      <xdr:col>6</xdr:col>
      <xdr:colOff>561975</xdr:colOff>
      <xdr:row>60</xdr:row>
      <xdr:rowOff>167005</xdr:rowOff>
    </xdr:to>
    <xdr:sp macro="" textlink="">
      <xdr:nvSpPr>
        <xdr:cNvPr id="141" name="フローチャート : 判断 140"/>
        <xdr:cNvSpPr/>
      </xdr:nvSpPr>
      <xdr:spPr>
        <a:xfrm>
          <a:off x="45847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99695</xdr:rowOff>
    </xdr:from>
    <xdr:to>
      <xdr:col>6</xdr:col>
      <xdr:colOff>561975</xdr:colOff>
      <xdr:row>58</xdr:row>
      <xdr:rowOff>29845</xdr:rowOff>
    </xdr:to>
    <xdr:sp macro="" textlink="">
      <xdr:nvSpPr>
        <xdr:cNvPr id="147" name="円/楕円 146"/>
        <xdr:cNvSpPr/>
      </xdr:nvSpPr>
      <xdr:spPr>
        <a:xfrm>
          <a:off x="45847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122572</xdr:rowOff>
    </xdr:from>
    <xdr:ext cx="405111" cy="259045"/>
    <xdr:sp macro="" textlink="">
      <xdr:nvSpPr>
        <xdr:cNvPr id="148" name="【体育館・プール】&#10;有形固定資産減価償却率該当値テキスト"/>
        <xdr:cNvSpPr txBox="1"/>
      </xdr:nvSpPr>
      <xdr:spPr>
        <a:xfrm>
          <a:off x="4724400"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0" name="テキスト ボックス 15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2" name="テキスト ボックス 16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4" name="テキスト ボックス 16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6" name="テキスト ボックス 16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9"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91440</xdr:rowOff>
    </xdr:from>
    <xdr:to>
      <xdr:col>15</xdr:col>
      <xdr:colOff>180340</xdr:colOff>
      <xdr:row>63</xdr:row>
      <xdr:rowOff>80010</xdr:rowOff>
    </xdr:to>
    <xdr:cxnSp macro="">
      <xdr:nvCxnSpPr>
        <xdr:cNvPr id="170" name="直線コネクタ 169"/>
        <xdr:cNvCxnSpPr/>
      </xdr:nvCxnSpPr>
      <xdr:spPr>
        <a:xfrm flipV="1">
          <a:off x="10476865" y="96926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83837</xdr:rowOff>
    </xdr:from>
    <xdr:ext cx="469744" cy="259045"/>
    <xdr:sp macro="" textlink="">
      <xdr:nvSpPr>
        <xdr:cNvPr id="171" name="【体育館・プール】&#10;一人当たり面積最小値テキスト"/>
        <xdr:cNvSpPr txBox="1"/>
      </xdr:nvSpPr>
      <xdr:spPr>
        <a:xfrm>
          <a:off x="10566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63</xdr:row>
      <xdr:rowOff>80010</xdr:rowOff>
    </xdr:from>
    <xdr:to>
      <xdr:col>15</xdr:col>
      <xdr:colOff>269875</xdr:colOff>
      <xdr:row>63</xdr:row>
      <xdr:rowOff>80010</xdr:rowOff>
    </xdr:to>
    <xdr:cxnSp macro="">
      <xdr:nvCxnSpPr>
        <xdr:cNvPr id="172" name="直線コネクタ 171"/>
        <xdr:cNvCxnSpPr/>
      </xdr:nvCxnSpPr>
      <xdr:spPr>
        <a:xfrm>
          <a:off x="10388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38117</xdr:rowOff>
    </xdr:from>
    <xdr:ext cx="469744" cy="259045"/>
    <xdr:sp macro="" textlink="">
      <xdr:nvSpPr>
        <xdr:cNvPr id="173" name="【体育館・プール】&#10;一人当たり面積最大値テキスト"/>
        <xdr:cNvSpPr txBox="1"/>
      </xdr:nvSpPr>
      <xdr:spPr>
        <a:xfrm>
          <a:off x="105664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0.560</a:t>
          </a:r>
          <a:endParaRPr kumimoji="1" lang="ja-JP" altLang="en-US" sz="1000" b="1">
            <a:latin typeface="ＭＳ Ｐゴシック"/>
          </a:endParaRPr>
        </a:p>
      </xdr:txBody>
    </xdr:sp>
    <xdr:clientData/>
  </xdr:oneCellAnchor>
  <xdr:twoCellAnchor>
    <xdr:from>
      <xdr:col>15</xdr:col>
      <xdr:colOff>92075</xdr:colOff>
      <xdr:row>56</xdr:row>
      <xdr:rowOff>91440</xdr:rowOff>
    </xdr:from>
    <xdr:to>
      <xdr:col>15</xdr:col>
      <xdr:colOff>269875</xdr:colOff>
      <xdr:row>56</xdr:row>
      <xdr:rowOff>91440</xdr:rowOff>
    </xdr:to>
    <xdr:cxnSp macro="">
      <xdr:nvCxnSpPr>
        <xdr:cNvPr id="174" name="直線コネクタ 173"/>
        <xdr:cNvCxnSpPr/>
      </xdr:nvCxnSpPr>
      <xdr:spPr>
        <a:xfrm>
          <a:off x="10388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28211</xdr:rowOff>
    </xdr:from>
    <xdr:ext cx="469744" cy="259045"/>
    <xdr:sp macro="" textlink="">
      <xdr:nvSpPr>
        <xdr:cNvPr id="175" name="【体育館・プール】&#10;一人当たり面積平均値テキスト"/>
        <xdr:cNvSpPr txBox="1"/>
      </xdr:nvSpPr>
      <xdr:spPr>
        <a:xfrm>
          <a:off x="10566400" y="10315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49784</xdr:rowOff>
    </xdr:from>
    <xdr:to>
      <xdr:col>15</xdr:col>
      <xdr:colOff>231775</xdr:colOff>
      <xdr:row>60</xdr:row>
      <xdr:rowOff>151384</xdr:rowOff>
    </xdr:to>
    <xdr:sp macro="" textlink="">
      <xdr:nvSpPr>
        <xdr:cNvPr id="176" name="フローチャート : 判断 175"/>
        <xdr:cNvSpPr/>
      </xdr:nvSpPr>
      <xdr:spPr>
        <a:xfrm>
          <a:off x="10426700" y="103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138938</xdr:rowOff>
    </xdr:from>
    <xdr:to>
      <xdr:col>15</xdr:col>
      <xdr:colOff>231775</xdr:colOff>
      <xdr:row>59</xdr:row>
      <xdr:rowOff>69088</xdr:rowOff>
    </xdr:to>
    <xdr:sp macro="" textlink="">
      <xdr:nvSpPr>
        <xdr:cNvPr id="182" name="円/楕円 181"/>
        <xdr:cNvSpPr/>
      </xdr:nvSpPr>
      <xdr:spPr>
        <a:xfrm>
          <a:off x="104267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161815</xdr:rowOff>
    </xdr:from>
    <xdr:ext cx="469744" cy="259045"/>
    <xdr:sp macro="" textlink="">
      <xdr:nvSpPr>
        <xdr:cNvPr id="183" name="【体育館・プール】&#10;一人当たり面積該当値テキスト"/>
        <xdr:cNvSpPr txBox="1"/>
      </xdr:nvSpPr>
      <xdr:spPr>
        <a:xfrm>
          <a:off x="10566400" y="993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4" name="正方形/長方形 18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1" name="正方形/長方形 190"/>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5" name="直線コネクタ 19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6" name="テキスト ボックス 19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7" name="直線コネクタ 19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8" name="テキスト ボックス 19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9" name="直線コネクタ 19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0" name="テキスト ボックス 19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1" name="直線コネクタ 20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2" name="テキスト ボックス 20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3" name="直線コネクタ 20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4" name="テキスト ボックス 20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30480</xdr:rowOff>
    </xdr:from>
    <xdr:to>
      <xdr:col>6</xdr:col>
      <xdr:colOff>510540</xdr:colOff>
      <xdr:row>85</xdr:row>
      <xdr:rowOff>72389</xdr:rowOff>
    </xdr:to>
    <xdr:cxnSp macro="">
      <xdr:nvCxnSpPr>
        <xdr:cNvPr id="208" name="直線コネクタ 207"/>
        <xdr:cNvCxnSpPr/>
      </xdr:nvCxnSpPr>
      <xdr:spPr>
        <a:xfrm flipV="1">
          <a:off x="4634865" y="132321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76216</xdr:rowOff>
    </xdr:from>
    <xdr:ext cx="405111" cy="259045"/>
    <xdr:sp macro="" textlink="">
      <xdr:nvSpPr>
        <xdr:cNvPr id="209" name="【福祉施設】&#10;有形固定資産減価償却率最小値テキスト"/>
        <xdr:cNvSpPr txBox="1"/>
      </xdr:nvSpPr>
      <xdr:spPr>
        <a:xfrm>
          <a:off x="47244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422275</xdr:colOff>
      <xdr:row>85</xdr:row>
      <xdr:rowOff>72389</xdr:rowOff>
    </xdr:from>
    <xdr:to>
      <xdr:col>6</xdr:col>
      <xdr:colOff>600075</xdr:colOff>
      <xdr:row>85</xdr:row>
      <xdr:rowOff>72389</xdr:rowOff>
    </xdr:to>
    <xdr:cxnSp macro="">
      <xdr:nvCxnSpPr>
        <xdr:cNvPr id="210" name="直線コネクタ 209"/>
        <xdr:cNvCxnSpPr/>
      </xdr:nvCxnSpPr>
      <xdr:spPr>
        <a:xfrm>
          <a:off x="4546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148607</xdr:rowOff>
    </xdr:from>
    <xdr:ext cx="405111" cy="259045"/>
    <xdr:sp macro="" textlink="">
      <xdr:nvSpPr>
        <xdr:cNvPr id="211" name="【福祉施設】&#10;有形固定資産減価償却率最大値テキスト"/>
        <xdr:cNvSpPr txBox="1"/>
      </xdr:nvSpPr>
      <xdr:spPr>
        <a:xfrm>
          <a:off x="47244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72.7</a:t>
          </a:r>
          <a:endParaRPr kumimoji="1" lang="ja-JP" altLang="en-US" sz="1000" b="1">
            <a:latin typeface="ＭＳ Ｐゴシック"/>
          </a:endParaRPr>
        </a:p>
      </xdr:txBody>
    </xdr:sp>
    <xdr:clientData/>
  </xdr:oneCellAnchor>
  <xdr:twoCellAnchor>
    <xdr:from>
      <xdr:col>6</xdr:col>
      <xdr:colOff>422275</xdr:colOff>
      <xdr:row>77</xdr:row>
      <xdr:rowOff>30480</xdr:rowOff>
    </xdr:from>
    <xdr:to>
      <xdr:col>6</xdr:col>
      <xdr:colOff>600075</xdr:colOff>
      <xdr:row>77</xdr:row>
      <xdr:rowOff>30480</xdr:rowOff>
    </xdr:to>
    <xdr:cxnSp macro="">
      <xdr:nvCxnSpPr>
        <xdr:cNvPr id="212" name="直線コネクタ 211"/>
        <xdr:cNvCxnSpPr/>
      </xdr:nvCxnSpPr>
      <xdr:spPr>
        <a:xfrm>
          <a:off x="4546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106697</xdr:rowOff>
    </xdr:from>
    <xdr:ext cx="405111" cy="259045"/>
    <xdr:sp macro="" textlink="">
      <xdr:nvSpPr>
        <xdr:cNvPr id="213" name="【福祉施設】&#10;有形固定資産減価償却率平均値テキスト"/>
        <xdr:cNvSpPr txBox="1"/>
      </xdr:nvSpPr>
      <xdr:spPr>
        <a:xfrm>
          <a:off x="4724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128270</xdr:rowOff>
    </xdr:from>
    <xdr:to>
      <xdr:col>6</xdr:col>
      <xdr:colOff>561975</xdr:colOff>
      <xdr:row>83</xdr:row>
      <xdr:rowOff>58420</xdr:rowOff>
    </xdr:to>
    <xdr:sp macro="" textlink="">
      <xdr:nvSpPr>
        <xdr:cNvPr id="214" name="フローチャート : 判断 213"/>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124461</xdr:rowOff>
    </xdr:from>
    <xdr:to>
      <xdr:col>6</xdr:col>
      <xdr:colOff>561975</xdr:colOff>
      <xdr:row>83</xdr:row>
      <xdr:rowOff>54611</xdr:rowOff>
    </xdr:to>
    <xdr:sp macro="" textlink="">
      <xdr:nvSpPr>
        <xdr:cNvPr id="220" name="円/楕円 219"/>
        <xdr:cNvSpPr/>
      </xdr:nvSpPr>
      <xdr:spPr>
        <a:xfrm>
          <a:off x="4584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147338</xdr:rowOff>
    </xdr:from>
    <xdr:ext cx="405111" cy="259045"/>
    <xdr:sp macro="" textlink="">
      <xdr:nvSpPr>
        <xdr:cNvPr id="221" name="【福祉施設】&#10;有形固定資産減価償却率該当値テキスト"/>
        <xdr:cNvSpPr txBox="1"/>
      </xdr:nvSpPr>
      <xdr:spPr>
        <a:xfrm>
          <a:off x="4724400"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2" name="正方形/長方形 22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9" name="正方形/長方形 22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2" name="直線コネクタ 2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3" name="テキスト ボックス 2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4" name="直線コネクタ 2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5" name="テキスト ボックス 2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6" name="直線コネクタ 2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7" name="テキスト ボックス 2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8" name="直線コネクタ 2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9" name="テキスト ボックス 2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0" name="直線コネクタ 2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1" name="テキスト ボックス 2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86</xdr:row>
      <xdr:rowOff>64770</xdr:rowOff>
    </xdr:to>
    <xdr:cxnSp macro="">
      <xdr:nvCxnSpPr>
        <xdr:cNvPr id="245" name="直線コネクタ 244"/>
        <xdr:cNvCxnSpPr/>
      </xdr:nvCxnSpPr>
      <xdr:spPr>
        <a:xfrm flipV="1">
          <a:off x="10476865" y="1328547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68597</xdr:rowOff>
    </xdr:from>
    <xdr:ext cx="469744" cy="259045"/>
    <xdr:sp macro="" textlink="">
      <xdr:nvSpPr>
        <xdr:cNvPr id="246" name="【福祉施設】&#10;一人当たり面積最小値テキスト"/>
        <xdr:cNvSpPr txBox="1"/>
      </xdr:nvSpPr>
      <xdr:spPr>
        <a:xfrm>
          <a:off x="105664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86</xdr:row>
      <xdr:rowOff>64770</xdr:rowOff>
    </xdr:from>
    <xdr:to>
      <xdr:col>15</xdr:col>
      <xdr:colOff>269875</xdr:colOff>
      <xdr:row>86</xdr:row>
      <xdr:rowOff>64770</xdr:rowOff>
    </xdr:to>
    <xdr:cxnSp macro="">
      <xdr:nvCxnSpPr>
        <xdr:cNvPr id="247" name="直線コネクタ 246"/>
        <xdr:cNvCxnSpPr/>
      </xdr:nvCxnSpPr>
      <xdr:spPr>
        <a:xfrm>
          <a:off x="10388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48"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0.413</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49" name="直線コネクタ 248"/>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106697</xdr:rowOff>
    </xdr:from>
    <xdr:ext cx="469744" cy="259045"/>
    <xdr:sp macro="" textlink="">
      <xdr:nvSpPr>
        <xdr:cNvPr id="250" name="【福祉施設】&#10;一人当たり面積平均値テキスト"/>
        <xdr:cNvSpPr txBox="1"/>
      </xdr:nvSpPr>
      <xdr:spPr>
        <a:xfrm>
          <a:off x="10566400" y="1416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128270</xdr:rowOff>
    </xdr:from>
    <xdr:to>
      <xdr:col>15</xdr:col>
      <xdr:colOff>231775</xdr:colOff>
      <xdr:row>83</xdr:row>
      <xdr:rowOff>58420</xdr:rowOff>
    </xdr:to>
    <xdr:sp macro="" textlink="">
      <xdr:nvSpPr>
        <xdr:cNvPr id="251" name="フローチャート : 判断 250"/>
        <xdr:cNvSpPr/>
      </xdr:nvSpPr>
      <xdr:spPr>
        <a:xfrm>
          <a:off x="10426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170180</xdr:rowOff>
    </xdr:from>
    <xdr:to>
      <xdr:col>15</xdr:col>
      <xdr:colOff>231775</xdr:colOff>
      <xdr:row>78</xdr:row>
      <xdr:rowOff>100330</xdr:rowOff>
    </xdr:to>
    <xdr:sp macro="" textlink="">
      <xdr:nvSpPr>
        <xdr:cNvPr id="257" name="円/楕円 256"/>
        <xdr:cNvSpPr/>
      </xdr:nvSpPr>
      <xdr:spPr>
        <a:xfrm>
          <a:off x="104267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21607</xdr:rowOff>
    </xdr:from>
    <xdr:ext cx="469744" cy="259045"/>
    <xdr:sp macro="" textlink="">
      <xdr:nvSpPr>
        <xdr:cNvPr id="258" name="【福祉施設】&#10;一人当たり面積該当値テキスト"/>
        <xdr:cNvSpPr txBox="1"/>
      </xdr:nvSpPr>
      <xdr:spPr>
        <a:xfrm>
          <a:off x="10566400" y="1322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9" name="正方形/長方形 25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6" name="正方形/長方形 265"/>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7" name="テキスト ボックス 2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8" name="直線コネクタ 2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69" name="直線コネクタ 26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70" name="テキスト ボックス 269"/>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1" name="直線コネクタ 27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2" name="テキスト ボックス 27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3" name="直線コネクタ 27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4" name="テキスト ボックス 27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5" name="直線コネクタ 27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6" name="テキスト ボックス 27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7" name="直線コネクタ 27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78" name="テキスト ボックス 27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9" name="直線コネクタ 2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0" name="テキスト ボックス 27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1"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80011</xdr:rowOff>
    </xdr:from>
    <xdr:to>
      <xdr:col>6</xdr:col>
      <xdr:colOff>510540</xdr:colOff>
      <xdr:row>108</xdr:row>
      <xdr:rowOff>152400</xdr:rowOff>
    </xdr:to>
    <xdr:cxnSp macro="">
      <xdr:nvCxnSpPr>
        <xdr:cNvPr id="282" name="直線コネクタ 281"/>
        <xdr:cNvCxnSpPr/>
      </xdr:nvCxnSpPr>
      <xdr:spPr>
        <a:xfrm flipV="1">
          <a:off x="4634865" y="1705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156227</xdr:rowOff>
    </xdr:from>
    <xdr:ext cx="340478" cy="259045"/>
    <xdr:sp macro="" textlink="">
      <xdr:nvSpPr>
        <xdr:cNvPr id="283" name="【市民会館】&#10;有形固定資産減価償却率最小値テキスト"/>
        <xdr:cNvSpPr txBox="1"/>
      </xdr:nvSpPr>
      <xdr:spPr>
        <a:xfrm>
          <a:off x="47244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108</xdr:row>
      <xdr:rowOff>152400</xdr:rowOff>
    </xdr:from>
    <xdr:to>
      <xdr:col>6</xdr:col>
      <xdr:colOff>600075</xdr:colOff>
      <xdr:row>108</xdr:row>
      <xdr:rowOff>152400</xdr:rowOff>
    </xdr:to>
    <xdr:cxnSp macro="">
      <xdr:nvCxnSpPr>
        <xdr:cNvPr id="284" name="直線コネクタ 28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26688</xdr:rowOff>
    </xdr:from>
    <xdr:ext cx="405111" cy="259045"/>
    <xdr:sp macro="" textlink="">
      <xdr:nvSpPr>
        <xdr:cNvPr id="285" name="【市民会館】&#10;有形固定資産減価償却率最大値テキスト"/>
        <xdr:cNvSpPr txBox="1"/>
      </xdr:nvSpPr>
      <xdr:spPr>
        <a:xfrm>
          <a:off x="47244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6</xdr:col>
      <xdr:colOff>422275</xdr:colOff>
      <xdr:row>99</xdr:row>
      <xdr:rowOff>80011</xdr:rowOff>
    </xdr:from>
    <xdr:to>
      <xdr:col>6</xdr:col>
      <xdr:colOff>600075</xdr:colOff>
      <xdr:row>99</xdr:row>
      <xdr:rowOff>80011</xdr:rowOff>
    </xdr:to>
    <xdr:cxnSp macro="">
      <xdr:nvCxnSpPr>
        <xdr:cNvPr id="286" name="直線コネクタ 285"/>
        <xdr:cNvCxnSpPr/>
      </xdr:nvCxnSpPr>
      <xdr:spPr>
        <a:xfrm>
          <a:off x="4546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164482</xdr:rowOff>
    </xdr:from>
    <xdr:ext cx="405111" cy="259045"/>
    <xdr:sp macro="" textlink="">
      <xdr:nvSpPr>
        <xdr:cNvPr id="287" name="【市民会館】&#10;有形固定資産減価償却率平均値テキスト"/>
        <xdr:cNvSpPr txBox="1"/>
      </xdr:nvSpPr>
      <xdr:spPr>
        <a:xfrm>
          <a:off x="4724400" y="1765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141605</xdr:rowOff>
    </xdr:from>
    <xdr:to>
      <xdr:col>6</xdr:col>
      <xdr:colOff>561975</xdr:colOff>
      <xdr:row>104</xdr:row>
      <xdr:rowOff>71755</xdr:rowOff>
    </xdr:to>
    <xdr:sp macro="" textlink="">
      <xdr:nvSpPr>
        <xdr:cNvPr id="288" name="フローチャート : 判断 287"/>
        <xdr:cNvSpPr/>
      </xdr:nvSpPr>
      <xdr:spPr>
        <a:xfrm>
          <a:off x="45847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104</xdr:row>
      <xdr:rowOff>67311</xdr:rowOff>
    </xdr:from>
    <xdr:to>
      <xdr:col>6</xdr:col>
      <xdr:colOff>561975</xdr:colOff>
      <xdr:row>104</xdr:row>
      <xdr:rowOff>168911</xdr:rowOff>
    </xdr:to>
    <xdr:sp macro="" textlink="">
      <xdr:nvSpPr>
        <xdr:cNvPr id="294" name="円/楕円 293"/>
        <xdr:cNvSpPr/>
      </xdr:nvSpPr>
      <xdr:spPr>
        <a:xfrm>
          <a:off x="45847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45738</xdr:rowOff>
    </xdr:from>
    <xdr:ext cx="405111" cy="259045"/>
    <xdr:sp macro="" textlink="">
      <xdr:nvSpPr>
        <xdr:cNvPr id="295" name="【市民会館】&#10;有形固定資産減価償却率該当値テキスト"/>
        <xdr:cNvSpPr txBox="1"/>
      </xdr:nvSpPr>
      <xdr:spPr>
        <a:xfrm>
          <a:off x="4724400"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6" name="正方形/長方形 295"/>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3" name="正方形/長方形 302"/>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4" name="テキスト ボックス 3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5" name="直線コネクタ 3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6" name="直線コネクタ 30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07" name="テキスト ボックス 30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8" name="直線コネクタ 30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09" name="テキスト ボックス 30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0" name="直線コネクタ 30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1" name="テキスト ボックス 31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2" name="直線コネクタ 31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3" name="テキスト ボックス 31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4" name="直線コネクタ 3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5" name="テキスト ボックス 3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6"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96774</xdr:rowOff>
    </xdr:from>
    <xdr:to>
      <xdr:col>15</xdr:col>
      <xdr:colOff>180340</xdr:colOff>
      <xdr:row>107</xdr:row>
      <xdr:rowOff>169926</xdr:rowOff>
    </xdr:to>
    <xdr:cxnSp macro="">
      <xdr:nvCxnSpPr>
        <xdr:cNvPr id="317" name="直線コネクタ 316"/>
        <xdr:cNvCxnSpPr/>
      </xdr:nvCxnSpPr>
      <xdr:spPr>
        <a:xfrm flipV="1">
          <a:off x="10476865" y="17241774"/>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2303</xdr:rowOff>
    </xdr:from>
    <xdr:ext cx="469744" cy="259045"/>
    <xdr:sp macro="" textlink="">
      <xdr:nvSpPr>
        <xdr:cNvPr id="318" name="【市民会館】&#10;一人当たり面積最小値テキスト"/>
        <xdr:cNvSpPr txBox="1"/>
      </xdr:nvSpPr>
      <xdr:spPr>
        <a:xfrm>
          <a:off x="10566400" y="18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107</xdr:row>
      <xdr:rowOff>169926</xdr:rowOff>
    </xdr:from>
    <xdr:to>
      <xdr:col>15</xdr:col>
      <xdr:colOff>269875</xdr:colOff>
      <xdr:row>107</xdr:row>
      <xdr:rowOff>169926</xdr:rowOff>
    </xdr:to>
    <xdr:cxnSp macro="">
      <xdr:nvCxnSpPr>
        <xdr:cNvPr id="319" name="直線コネクタ 318"/>
        <xdr:cNvCxnSpPr/>
      </xdr:nvCxnSpPr>
      <xdr:spPr>
        <a:xfrm>
          <a:off x="10388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43451</xdr:rowOff>
    </xdr:from>
    <xdr:ext cx="469744" cy="259045"/>
    <xdr:sp macro="" textlink="">
      <xdr:nvSpPr>
        <xdr:cNvPr id="320" name="【市民会館】&#10;一人当たり面積最大値テキスト"/>
        <xdr:cNvSpPr txBox="1"/>
      </xdr:nvSpPr>
      <xdr:spPr>
        <a:xfrm>
          <a:off x="105664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0.591</a:t>
          </a:r>
          <a:endParaRPr kumimoji="1" lang="ja-JP" altLang="en-US" sz="1000" b="1">
            <a:latin typeface="ＭＳ Ｐゴシック"/>
          </a:endParaRPr>
        </a:p>
      </xdr:txBody>
    </xdr:sp>
    <xdr:clientData/>
  </xdr:oneCellAnchor>
  <xdr:twoCellAnchor>
    <xdr:from>
      <xdr:col>15</xdr:col>
      <xdr:colOff>92075</xdr:colOff>
      <xdr:row>100</xdr:row>
      <xdr:rowOff>96774</xdr:rowOff>
    </xdr:from>
    <xdr:to>
      <xdr:col>15</xdr:col>
      <xdr:colOff>269875</xdr:colOff>
      <xdr:row>100</xdr:row>
      <xdr:rowOff>96774</xdr:rowOff>
    </xdr:to>
    <xdr:cxnSp macro="">
      <xdr:nvCxnSpPr>
        <xdr:cNvPr id="321" name="直線コネクタ 320"/>
        <xdr:cNvCxnSpPr/>
      </xdr:nvCxnSpPr>
      <xdr:spPr>
        <a:xfrm>
          <a:off x="10388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129557</xdr:rowOff>
    </xdr:from>
    <xdr:ext cx="469744" cy="259045"/>
    <xdr:sp macro="" textlink="">
      <xdr:nvSpPr>
        <xdr:cNvPr id="322" name="【市民会館】&#10;一人当たり面積平均値テキスト"/>
        <xdr:cNvSpPr txBox="1"/>
      </xdr:nvSpPr>
      <xdr:spPr>
        <a:xfrm>
          <a:off x="10566400" y="1796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151130</xdr:rowOff>
    </xdr:from>
    <xdr:to>
      <xdr:col>15</xdr:col>
      <xdr:colOff>231775</xdr:colOff>
      <xdr:row>105</xdr:row>
      <xdr:rowOff>81280</xdr:rowOff>
    </xdr:to>
    <xdr:sp macro="" textlink="">
      <xdr:nvSpPr>
        <xdr:cNvPr id="323" name="フローチャート : 判断 322"/>
        <xdr:cNvSpPr/>
      </xdr:nvSpPr>
      <xdr:spPr>
        <a:xfrm>
          <a:off x="10426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4" name="テキスト ボックス 3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5" name="テキスト ボックス 3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6" name="テキスト ボックス 3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7" name="テキスト ボックス 3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8" name="テキスト ボックス 3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100</xdr:row>
      <xdr:rowOff>59689</xdr:rowOff>
    </xdr:from>
    <xdr:to>
      <xdr:col>15</xdr:col>
      <xdr:colOff>231775</xdr:colOff>
      <xdr:row>100</xdr:row>
      <xdr:rowOff>161289</xdr:rowOff>
    </xdr:to>
    <xdr:sp macro="" textlink="">
      <xdr:nvSpPr>
        <xdr:cNvPr id="329" name="円/楕円 328"/>
        <xdr:cNvSpPr/>
      </xdr:nvSpPr>
      <xdr:spPr>
        <a:xfrm>
          <a:off x="104267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170450</xdr:rowOff>
    </xdr:from>
    <xdr:ext cx="469744" cy="259045"/>
    <xdr:sp macro="" textlink="">
      <xdr:nvSpPr>
        <xdr:cNvPr id="330" name="【市民会館】&#10;一人当たり面積該当値テキスト"/>
        <xdr:cNvSpPr txBox="1"/>
      </xdr:nvSpPr>
      <xdr:spPr>
        <a:xfrm>
          <a:off x="10566400" y="1714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0.585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1" name="正方形/長方形 33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8" name="正方形/長方形 33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1" name="テキスト ボックス 34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2" name="直線コネクタ 34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3" name="テキスト ボックス 34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4" name="直線コネクタ 34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5" name="テキスト ボックス 34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6" name="直線コネクタ 34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7" name="テキスト ボックス 34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48" name="直線コネクタ 34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9" name="テキスト ボックス 34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0" name="直線コネクタ 34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51" name="テキスト ボックス 35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53" name="テキスト ボックス 35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4"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114300</xdr:rowOff>
    </xdr:from>
    <xdr:to>
      <xdr:col>23</xdr:col>
      <xdr:colOff>516889</xdr:colOff>
      <xdr:row>40</xdr:row>
      <xdr:rowOff>129540</xdr:rowOff>
    </xdr:to>
    <xdr:cxnSp macro="">
      <xdr:nvCxnSpPr>
        <xdr:cNvPr id="355" name="直線コネクタ 354"/>
        <xdr:cNvCxnSpPr/>
      </xdr:nvCxnSpPr>
      <xdr:spPr>
        <a:xfrm flipV="1">
          <a:off x="16318864" y="560070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133367</xdr:rowOff>
    </xdr:from>
    <xdr:ext cx="405111" cy="259045"/>
    <xdr:sp macro="" textlink="">
      <xdr:nvSpPr>
        <xdr:cNvPr id="356" name="【一般廃棄物処理施設】&#10;有形固定資産減価償却率最小値テキスト"/>
        <xdr:cNvSpPr txBox="1"/>
      </xdr:nvSpPr>
      <xdr:spPr>
        <a:xfrm>
          <a:off x="16408400"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23</xdr:col>
      <xdr:colOff>428625</xdr:colOff>
      <xdr:row>40</xdr:row>
      <xdr:rowOff>129540</xdr:rowOff>
    </xdr:from>
    <xdr:to>
      <xdr:col>23</xdr:col>
      <xdr:colOff>606425</xdr:colOff>
      <xdr:row>40</xdr:row>
      <xdr:rowOff>129540</xdr:rowOff>
    </xdr:to>
    <xdr:cxnSp macro="">
      <xdr:nvCxnSpPr>
        <xdr:cNvPr id="357" name="直線コネクタ 356"/>
        <xdr:cNvCxnSpPr/>
      </xdr:nvCxnSpPr>
      <xdr:spPr>
        <a:xfrm>
          <a:off x="16230600" y="698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60977</xdr:rowOff>
    </xdr:from>
    <xdr:ext cx="405111" cy="259045"/>
    <xdr:sp macro="" textlink="">
      <xdr:nvSpPr>
        <xdr:cNvPr id="358" name="【一般廃棄物処理施設】&#10;有形固定資産減価償却率最大値テキスト"/>
        <xdr:cNvSpPr txBox="1"/>
      </xdr:nvSpPr>
      <xdr:spPr>
        <a:xfrm>
          <a:off x="16408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114300</xdr:rowOff>
    </xdr:from>
    <xdr:to>
      <xdr:col>23</xdr:col>
      <xdr:colOff>606425</xdr:colOff>
      <xdr:row>32</xdr:row>
      <xdr:rowOff>114300</xdr:rowOff>
    </xdr:to>
    <xdr:cxnSp macro="">
      <xdr:nvCxnSpPr>
        <xdr:cNvPr id="359" name="直線コネクタ 358"/>
        <xdr:cNvCxnSpPr/>
      </xdr:nvCxnSpPr>
      <xdr:spPr>
        <a:xfrm>
          <a:off x="16230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133367</xdr:rowOff>
    </xdr:from>
    <xdr:ext cx="405111" cy="259045"/>
    <xdr:sp macro="" textlink="">
      <xdr:nvSpPr>
        <xdr:cNvPr id="360" name="【一般廃棄物処理施設】&#10;有形固定資産減価償却率平均値テキスト"/>
        <xdr:cNvSpPr txBox="1"/>
      </xdr:nvSpPr>
      <xdr:spPr>
        <a:xfrm>
          <a:off x="164084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154940</xdr:rowOff>
    </xdr:from>
    <xdr:to>
      <xdr:col>23</xdr:col>
      <xdr:colOff>568325</xdr:colOff>
      <xdr:row>38</xdr:row>
      <xdr:rowOff>85090</xdr:rowOff>
    </xdr:to>
    <xdr:sp macro="" textlink="">
      <xdr:nvSpPr>
        <xdr:cNvPr id="361" name="フローチャート : 判断 36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166370</xdr:rowOff>
    </xdr:from>
    <xdr:to>
      <xdr:col>23</xdr:col>
      <xdr:colOff>568325</xdr:colOff>
      <xdr:row>36</xdr:row>
      <xdr:rowOff>96520</xdr:rowOff>
    </xdr:to>
    <xdr:sp macro="" textlink="">
      <xdr:nvSpPr>
        <xdr:cNvPr id="367" name="円/楕円 366"/>
        <xdr:cNvSpPr/>
      </xdr:nvSpPr>
      <xdr:spPr>
        <a:xfrm>
          <a:off x="162687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17797</xdr:rowOff>
    </xdr:from>
    <xdr:ext cx="405111" cy="259045"/>
    <xdr:sp macro="" textlink="">
      <xdr:nvSpPr>
        <xdr:cNvPr id="368" name="【一般廃棄物処理施設】&#10;有形固定資産減価償却率該当値テキスト"/>
        <xdr:cNvSpPr txBox="1"/>
      </xdr:nvSpPr>
      <xdr:spPr>
        <a:xfrm>
          <a:off x="16408400"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69" name="正方形/長方形 36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6" name="正方形/長方形 37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79" name="直線コネクタ 37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80" name="テキスト ボックス 37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1" name="直線コネクタ 38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82" name="テキスト ボックス 38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83" name="直線コネクタ 38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84" name="テキスト ボックス 38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85" name="直線コネクタ 38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86" name="テキスト ボックス 38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7" name="直線コネクタ 3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88" name="テキスト ボックス 38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89"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83351</xdr:rowOff>
    </xdr:from>
    <xdr:to>
      <xdr:col>32</xdr:col>
      <xdr:colOff>186689</xdr:colOff>
      <xdr:row>41</xdr:row>
      <xdr:rowOff>111230</xdr:rowOff>
    </xdr:to>
    <xdr:cxnSp macro="">
      <xdr:nvCxnSpPr>
        <xdr:cNvPr id="390" name="直線コネクタ 389"/>
        <xdr:cNvCxnSpPr/>
      </xdr:nvCxnSpPr>
      <xdr:spPr>
        <a:xfrm flipV="1">
          <a:off x="22160864" y="5741201"/>
          <a:ext cx="0" cy="139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115057</xdr:rowOff>
    </xdr:from>
    <xdr:ext cx="469744" cy="259045"/>
    <xdr:sp macro="" textlink="">
      <xdr:nvSpPr>
        <xdr:cNvPr id="391" name="【一般廃棄物処理施設】&#10;一人当たり有形固定資産（償却資産）額最小値テキスト"/>
        <xdr:cNvSpPr txBox="1"/>
      </xdr:nvSpPr>
      <xdr:spPr>
        <a:xfrm>
          <a:off x="22250400" y="71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4,838</a:t>
          </a:r>
          <a:endParaRPr kumimoji="1" lang="ja-JP" altLang="en-US" sz="1000" b="1">
            <a:latin typeface="ＭＳ Ｐゴシック"/>
          </a:endParaRPr>
        </a:p>
      </xdr:txBody>
    </xdr:sp>
    <xdr:clientData/>
  </xdr:oneCellAnchor>
  <xdr:twoCellAnchor>
    <xdr:from>
      <xdr:col>32</xdr:col>
      <xdr:colOff>98425</xdr:colOff>
      <xdr:row>41</xdr:row>
      <xdr:rowOff>111230</xdr:rowOff>
    </xdr:from>
    <xdr:to>
      <xdr:col>32</xdr:col>
      <xdr:colOff>276225</xdr:colOff>
      <xdr:row>41</xdr:row>
      <xdr:rowOff>111230</xdr:rowOff>
    </xdr:to>
    <xdr:cxnSp macro="">
      <xdr:nvCxnSpPr>
        <xdr:cNvPr id="392" name="直線コネクタ 391"/>
        <xdr:cNvCxnSpPr/>
      </xdr:nvCxnSpPr>
      <xdr:spPr>
        <a:xfrm>
          <a:off x="22072600" y="714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30028</xdr:rowOff>
    </xdr:from>
    <xdr:ext cx="599010" cy="259045"/>
    <xdr:sp macro="" textlink="">
      <xdr:nvSpPr>
        <xdr:cNvPr id="393" name="【一般廃棄物処理施設】&#10;一人当たり有形固定資産（償却資産）額最大値テキスト"/>
        <xdr:cNvSpPr txBox="1"/>
      </xdr:nvSpPr>
      <xdr:spPr>
        <a:xfrm>
          <a:off x="22250400" y="551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310,936</a:t>
          </a:r>
          <a:endParaRPr kumimoji="1" lang="ja-JP" altLang="en-US" sz="1000" b="1">
            <a:latin typeface="ＭＳ Ｐゴシック"/>
          </a:endParaRPr>
        </a:p>
      </xdr:txBody>
    </xdr:sp>
    <xdr:clientData/>
  </xdr:oneCellAnchor>
  <xdr:twoCellAnchor>
    <xdr:from>
      <xdr:col>32</xdr:col>
      <xdr:colOff>98425</xdr:colOff>
      <xdr:row>33</xdr:row>
      <xdr:rowOff>83351</xdr:rowOff>
    </xdr:from>
    <xdr:to>
      <xdr:col>32</xdr:col>
      <xdr:colOff>276225</xdr:colOff>
      <xdr:row>33</xdr:row>
      <xdr:rowOff>83351</xdr:rowOff>
    </xdr:to>
    <xdr:cxnSp macro="">
      <xdr:nvCxnSpPr>
        <xdr:cNvPr id="394" name="直線コネクタ 393"/>
        <xdr:cNvCxnSpPr/>
      </xdr:nvCxnSpPr>
      <xdr:spPr>
        <a:xfrm>
          <a:off x="22072600" y="574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107091</xdr:rowOff>
    </xdr:from>
    <xdr:ext cx="534377" cy="259045"/>
    <xdr:sp macro="" textlink="">
      <xdr:nvSpPr>
        <xdr:cNvPr id="395" name="【一般廃棄物処理施設】&#10;一人当たり有形固定資産（償却資産）額平均値テキスト"/>
        <xdr:cNvSpPr txBox="1"/>
      </xdr:nvSpPr>
      <xdr:spPr>
        <a:xfrm>
          <a:off x="22250400" y="6622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84214</xdr:rowOff>
    </xdr:from>
    <xdr:to>
      <xdr:col>32</xdr:col>
      <xdr:colOff>238125</xdr:colOff>
      <xdr:row>40</xdr:row>
      <xdr:rowOff>14364</xdr:rowOff>
    </xdr:to>
    <xdr:sp macro="" textlink="">
      <xdr:nvSpPr>
        <xdr:cNvPr id="396" name="フローチャート : 判断 395"/>
        <xdr:cNvSpPr/>
      </xdr:nvSpPr>
      <xdr:spPr>
        <a:xfrm>
          <a:off x="22110700" y="67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7" name="テキスト ボックス 3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8" name="テキスト ボックス 3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9" name="テキスト ボックス 3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0" name="テキスト ボックス 3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1" name="テキスト ボックス 4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41525</xdr:rowOff>
    </xdr:from>
    <xdr:to>
      <xdr:col>32</xdr:col>
      <xdr:colOff>238125</xdr:colOff>
      <xdr:row>41</xdr:row>
      <xdr:rowOff>143125</xdr:rowOff>
    </xdr:to>
    <xdr:sp macro="" textlink="">
      <xdr:nvSpPr>
        <xdr:cNvPr id="402" name="円/楕円 401"/>
        <xdr:cNvSpPr/>
      </xdr:nvSpPr>
      <xdr:spPr>
        <a:xfrm>
          <a:off x="22110700" y="707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127902</xdr:rowOff>
    </xdr:from>
    <xdr:ext cx="469744" cy="259045"/>
    <xdr:sp macro="" textlink="">
      <xdr:nvSpPr>
        <xdr:cNvPr id="403" name="【一般廃棄物処理施設】&#10;一人当たり有形固定資産（償却資産）額該当値テキスト"/>
        <xdr:cNvSpPr txBox="1"/>
      </xdr:nvSpPr>
      <xdr:spPr>
        <a:xfrm>
          <a:off x="22250400" y="698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4" name="正方形/長方形 403"/>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1" name="正方形/長方形 410"/>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412" name="正方形/長方形 41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3" name="正方形/長方形 4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4" name="正方形/長方形 4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5" name="正方形/長方形 4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6" name="正方形/長方形 4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7" name="正方形/長方形 4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8" name="正方形/長方形 4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19" name="正方形/長方形 418"/>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420" name="正方形/長方形 419"/>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1" name="正方形/長方形 4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2" name="正方形/長方形 4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3" name="正方形/長方形 4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4" name="正方形/長方形 4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5" name="正方形/長方形 4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6" name="正方形/長方形 4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7" name="正方形/長方形 426"/>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8" name="テキスト ボックス 4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9" name="直線コネクタ 4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30" name="テキスト ボックス 42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1" name="直線コネクタ 4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2" name="テキスト ボックス 43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3" name="直線コネクタ 4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4" name="テキスト ボックス 4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5" name="直線コネクタ 4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6" name="テキスト ボックス 4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7" name="直線コネクタ 4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38" name="テキスト ボックス 4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9" name="直線コネクタ 4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40" name="テキスト ボックス 43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1" name="直線コネクタ 4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2" name="テキスト ボックス 4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3"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5714</xdr:rowOff>
    </xdr:from>
    <xdr:to>
      <xdr:col>23</xdr:col>
      <xdr:colOff>516889</xdr:colOff>
      <xdr:row>86</xdr:row>
      <xdr:rowOff>93345</xdr:rowOff>
    </xdr:to>
    <xdr:cxnSp macro="">
      <xdr:nvCxnSpPr>
        <xdr:cNvPr id="444" name="直線コネクタ 443"/>
        <xdr:cNvCxnSpPr/>
      </xdr:nvCxnSpPr>
      <xdr:spPr>
        <a:xfrm flipV="1">
          <a:off x="16318864" y="13550264"/>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97172</xdr:rowOff>
    </xdr:from>
    <xdr:ext cx="405111" cy="259045"/>
    <xdr:sp macro="" textlink="">
      <xdr:nvSpPr>
        <xdr:cNvPr id="445" name="【消防施設】&#10;有形固定資産減価償却率最小値テキスト"/>
        <xdr:cNvSpPr txBox="1"/>
      </xdr:nvSpPr>
      <xdr:spPr>
        <a:xfrm>
          <a:off x="16408400"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428625</xdr:colOff>
      <xdr:row>86</xdr:row>
      <xdr:rowOff>93345</xdr:rowOff>
    </xdr:from>
    <xdr:to>
      <xdr:col>23</xdr:col>
      <xdr:colOff>606425</xdr:colOff>
      <xdr:row>86</xdr:row>
      <xdr:rowOff>93345</xdr:rowOff>
    </xdr:to>
    <xdr:cxnSp macro="">
      <xdr:nvCxnSpPr>
        <xdr:cNvPr id="446" name="直線コネクタ 445"/>
        <xdr:cNvCxnSpPr/>
      </xdr:nvCxnSpPr>
      <xdr:spPr>
        <a:xfrm>
          <a:off x="16230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123841</xdr:rowOff>
    </xdr:from>
    <xdr:ext cx="405111" cy="259045"/>
    <xdr:sp macro="" textlink="">
      <xdr:nvSpPr>
        <xdr:cNvPr id="447" name="【消防施設】&#10;有形固定資産減価償却率最大値テキスト"/>
        <xdr:cNvSpPr txBox="1"/>
      </xdr:nvSpPr>
      <xdr:spPr>
        <a:xfrm>
          <a:off x="164084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23</xdr:col>
      <xdr:colOff>428625</xdr:colOff>
      <xdr:row>79</xdr:row>
      <xdr:rowOff>5714</xdr:rowOff>
    </xdr:from>
    <xdr:to>
      <xdr:col>23</xdr:col>
      <xdr:colOff>606425</xdr:colOff>
      <xdr:row>79</xdr:row>
      <xdr:rowOff>5714</xdr:rowOff>
    </xdr:to>
    <xdr:cxnSp macro="">
      <xdr:nvCxnSpPr>
        <xdr:cNvPr id="448" name="直線コネクタ 447"/>
        <xdr:cNvCxnSpPr/>
      </xdr:nvCxnSpPr>
      <xdr:spPr>
        <a:xfrm>
          <a:off x="16230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95266</xdr:rowOff>
    </xdr:from>
    <xdr:ext cx="405111" cy="259045"/>
    <xdr:sp macro="" textlink="">
      <xdr:nvSpPr>
        <xdr:cNvPr id="449" name="【消防施設】&#10;有形固定資産減価償却率平均値テキスト"/>
        <xdr:cNvSpPr txBox="1"/>
      </xdr:nvSpPr>
      <xdr:spPr>
        <a:xfrm>
          <a:off x="164084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450" name="フローチャート : 判断 449"/>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1" name="テキスト ボックス 4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2" name="テキスト ボックス 4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3" name="テキスト ボックス 4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4" name="テキスト ボックス 4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5" name="テキスト ボックス 4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17780</xdr:rowOff>
    </xdr:from>
    <xdr:to>
      <xdr:col>23</xdr:col>
      <xdr:colOff>568325</xdr:colOff>
      <xdr:row>79</xdr:row>
      <xdr:rowOff>119380</xdr:rowOff>
    </xdr:to>
    <xdr:sp macro="" textlink="">
      <xdr:nvSpPr>
        <xdr:cNvPr id="456" name="円/楕円 455"/>
        <xdr:cNvSpPr/>
      </xdr:nvSpPr>
      <xdr:spPr>
        <a:xfrm>
          <a:off x="162687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104157</xdr:rowOff>
    </xdr:from>
    <xdr:ext cx="405111" cy="259045"/>
    <xdr:sp macro="" textlink="">
      <xdr:nvSpPr>
        <xdr:cNvPr id="457" name="【消防施設】&#10;有形固定資産減価償却率該当値テキスト"/>
        <xdr:cNvSpPr txBox="1"/>
      </xdr:nvSpPr>
      <xdr:spPr>
        <a:xfrm>
          <a:off x="16408400" y="1347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8" name="正方形/長方形 457"/>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9" name="正方形/長方形 4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0" name="正方形/長方形 4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1" name="正方形/長方形 4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2" name="正方形/長方形 4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3" name="正方形/長方形 4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4" name="正方形/長方形 4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5" name="正方形/長方形 464"/>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6" name="テキスト ボックス 4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7" name="直線コネクタ 4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68" name="テキスト ボックス 46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69" name="直線コネクタ 46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70" name="テキスト ボックス 46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71" name="直線コネクタ 47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72" name="テキスト ボックス 47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73" name="直線コネクタ 47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74" name="テキスト ボックス 47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75" name="直線コネクタ 47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76" name="テキスト ボックス 47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77" name="直線コネクタ 47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78" name="テキスト ボックス 47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79" name="直線コネクタ 47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80" name="テキスト ボックス 47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1" name="直線コネクタ 4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2" name="テキスト ボックス 4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3"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68036</xdr:rowOff>
    </xdr:from>
    <xdr:to>
      <xdr:col>32</xdr:col>
      <xdr:colOff>186689</xdr:colOff>
      <xdr:row>86</xdr:row>
      <xdr:rowOff>92529</xdr:rowOff>
    </xdr:to>
    <xdr:cxnSp macro="">
      <xdr:nvCxnSpPr>
        <xdr:cNvPr id="484" name="直線コネクタ 483"/>
        <xdr:cNvCxnSpPr/>
      </xdr:nvCxnSpPr>
      <xdr:spPr>
        <a:xfrm flipV="1">
          <a:off x="22160864" y="132696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96356</xdr:rowOff>
    </xdr:from>
    <xdr:ext cx="469744" cy="259045"/>
    <xdr:sp macro="" textlink="">
      <xdr:nvSpPr>
        <xdr:cNvPr id="485" name="【消防施設】&#10;一人当たり面積最小値テキスト"/>
        <xdr:cNvSpPr txBox="1"/>
      </xdr:nvSpPr>
      <xdr:spPr>
        <a:xfrm>
          <a:off x="22250400"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92529</xdr:rowOff>
    </xdr:from>
    <xdr:to>
      <xdr:col>32</xdr:col>
      <xdr:colOff>276225</xdr:colOff>
      <xdr:row>86</xdr:row>
      <xdr:rowOff>92529</xdr:rowOff>
    </xdr:to>
    <xdr:cxnSp macro="">
      <xdr:nvCxnSpPr>
        <xdr:cNvPr id="486" name="直線コネクタ 485"/>
        <xdr:cNvCxnSpPr/>
      </xdr:nvCxnSpPr>
      <xdr:spPr>
        <a:xfrm>
          <a:off x="22072600" y="1483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14713</xdr:rowOff>
    </xdr:from>
    <xdr:ext cx="469744" cy="259045"/>
    <xdr:sp macro="" textlink="">
      <xdr:nvSpPr>
        <xdr:cNvPr id="487" name="【消防施設】&#10;一人当たり面積最大値テキスト"/>
        <xdr:cNvSpPr txBox="1"/>
      </xdr:nvSpPr>
      <xdr:spPr>
        <a:xfrm>
          <a:off x="22250400" y="1304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0.181</a:t>
          </a:r>
          <a:endParaRPr kumimoji="1" lang="ja-JP" altLang="en-US" sz="1000" b="1">
            <a:latin typeface="ＭＳ Ｐゴシック"/>
          </a:endParaRPr>
        </a:p>
      </xdr:txBody>
    </xdr:sp>
    <xdr:clientData/>
  </xdr:oneCellAnchor>
  <xdr:twoCellAnchor>
    <xdr:from>
      <xdr:col>32</xdr:col>
      <xdr:colOff>98425</xdr:colOff>
      <xdr:row>77</xdr:row>
      <xdr:rowOff>68036</xdr:rowOff>
    </xdr:from>
    <xdr:to>
      <xdr:col>32</xdr:col>
      <xdr:colOff>276225</xdr:colOff>
      <xdr:row>77</xdr:row>
      <xdr:rowOff>68036</xdr:rowOff>
    </xdr:to>
    <xdr:cxnSp macro="">
      <xdr:nvCxnSpPr>
        <xdr:cNvPr id="488" name="直線コネクタ 487"/>
        <xdr:cNvCxnSpPr/>
      </xdr:nvCxnSpPr>
      <xdr:spPr>
        <a:xfrm>
          <a:off x="22072600" y="1326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31041</xdr:rowOff>
    </xdr:from>
    <xdr:ext cx="469744" cy="259045"/>
    <xdr:sp macro="" textlink="">
      <xdr:nvSpPr>
        <xdr:cNvPr id="489" name="【消防施設】&#10;一人当たり面積平均値テキスト"/>
        <xdr:cNvSpPr txBox="1"/>
      </xdr:nvSpPr>
      <xdr:spPr>
        <a:xfrm>
          <a:off x="222504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52614</xdr:rowOff>
    </xdr:from>
    <xdr:to>
      <xdr:col>32</xdr:col>
      <xdr:colOff>238125</xdr:colOff>
      <xdr:row>82</xdr:row>
      <xdr:rowOff>154214</xdr:rowOff>
    </xdr:to>
    <xdr:sp macro="" textlink="">
      <xdr:nvSpPr>
        <xdr:cNvPr id="490" name="フローチャート : 判断 489"/>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1" name="テキスト ボックス 4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2" name="テキスト ボックス 4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3" name="テキスト ボックス 4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4" name="テキスト ボックス 4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5" name="テキスト ボックス 4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96157</xdr:rowOff>
    </xdr:from>
    <xdr:to>
      <xdr:col>32</xdr:col>
      <xdr:colOff>238125</xdr:colOff>
      <xdr:row>79</xdr:row>
      <xdr:rowOff>26307</xdr:rowOff>
    </xdr:to>
    <xdr:sp macro="" textlink="">
      <xdr:nvSpPr>
        <xdr:cNvPr id="496" name="円/楕円 495"/>
        <xdr:cNvSpPr/>
      </xdr:nvSpPr>
      <xdr:spPr>
        <a:xfrm>
          <a:off x="22110700" y="134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119034</xdr:rowOff>
    </xdr:from>
    <xdr:ext cx="469744" cy="259045"/>
    <xdr:sp macro="" textlink="">
      <xdr:nvSpPr>
        <xdr:cNvPr id="497" name="【消防施設】&#10;一人当たり面積該当値テキスト"/>
        <xdr:cNvSpPr txBox="1"/>
      </xdr:nvSpPr>
      <xdr:spPr>
        <a:xfrm>
          <a:off x="22250400" y="1332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8" name="正方形/長方形 49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9" name="正方形/長方形 4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0" name="正方形/長方形 4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1" name="正方形/長方形 5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2" name="正方形/長方形 5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3" name="正方形/長方形 5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4" name="正方形/長方形 5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5" name="正方形/長方形 50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6" name="テキスト ボックス 5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7" name="直線コネクタ 5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8" name="テキスト ボックス 50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9" name="直線コネクタ 50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0" name="テキスト ボックス 50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1" name="直線コネクタ 51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2" name="テキスト ボックス 51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3" name="直線コネクタ 51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4" name="テキスト ボックス 51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5" name="直線コネクタ 51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16" name="テキスト ボックス 51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7" name="直線コネクタ 5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8" name="テキスト ボックス 5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9"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85344</xdr:rowOff>
    </xdr:from>
    <xdr:to>
      <xdr:col>23</xdr:col>
      <xdr:colOff>516889</xdr:colOff>
      <xdr:row>108</xdr:row>
      <xdr:rowOff>149352</xdr:rowOff>
    </xdr:to>
    <xdr:cxnSp macro="">
      <xdr:nvCxnSpPr>
        <xdr:cNvPr id="520" name="直線コネクタ 519"/>
        <xdr:cNvCxnSpPr/>
      </xdr:nvCxnSpPr>
      <xdr:spPr>
        <a:xfrm flipV="1">
          <a:off x="16318864" y="172303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153179</xdr:rowOff>
    </xdr:from>
    <xdr:ext cx="405111" cy="259045"/>
    <xdr:sp macro="" textlink="">
      <xdr:nvSpPr>
        <xdr:cNvPr id="521" name="【庁舎】&#10;有形固定資産減価償却率最小値テキスト"/>
        <xdr:cNvSpPr txBox="1"/>
      </xdr:nvSpPr>
      <xdr:spPr>
        <a:xfrm>
          <a:off x="164084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108</xdr:row>
      <xdr:rowOff>149352</xdr:rowOff>
    </xdr:from>
    <xdr:to>
      <xdr:col>23</xdr:col>
      <xdr:colOff>606425</xdr:colOff>
      <xdr:row>108</xdr:row>
      <xdr:rowOff>149352</xdr:rowOff>
    </xdr:to>
    <xdr:cxnSp macro="">
      <xdr:nvCxnSpPr>
        <xdr:cNvPr id="522" name="直線コネクタ 521"/>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32021</xdr:rowOff>
    </xdr:from>
    <xdr:ext cx="405111" cy="259045"/>
    <xdr:sp macro="" textlink="">
      <xdr:nvSpPr>
        <xdr:cNvPr id="523" name="【庁舎】&#10;有形固定資産減価償却率最大値テキスト"/>
        <xdr:cNvSpPr txBox="1"/>
      </xdr:nvSpPr>
      <xdr:spPr>
        <a:xfrm>
          <a:off x="164084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100</xdr:row>
      <xdr:rowOff>85344</xdr:rowOff>
    </xdr:from>
    <xdr:to>
      <xdr:col>23</xdr:col>
      <xdr:colOff>606425</xdr:colOff>
      <xdr:row>100</xdr:row>
      <xdr:rowOff>85344</xdr:rowOff>
    </xdr:to>
    <xdr:cxnSp macro="">
      <xdr:nvCxnSpPr>
        <xdr:cNvPr id="524" name="直線コネクタ 523"/>
        <xdr:cNvCxnSpPr/>
      </xdr:nvCxnSpPr>
      <xdr:spPr>
        <a:xfrm>
          <a:off x="16230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42690</xdr:rowOff>
    </xdr:from>
    <xdr:ext cx="405111" cy="259045"/>
    <xdr:sp macro="" textlink="">
      <xdr:nvSpPr>
        <xdr:cNvPr id="525" name="【庁舎】&#10;有形固定資産減価償却率平均値テキスト"/>
        <xdr:cNvSpPr txBox="1"/>
      </xdr:nvSpPr>
      <xdr:spPr>
        <a:xfrm>
          <a:off x="16408400" y="17873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64263</xdr:rowOff>
    </xdr:from>
    <xdr:to>
      <xdr:col>23</xdr:col>
      <xdr:colOff>568325</xdr:colOff>
      <xdr:row>104</xdr:row>
      <xdr:rowOff>165863</xdr:rowOff>
    </xdr:to>
    <xdr:sp macro="" textlink="">
      <xdr:nvSpPr>
        <xdr:cNvPr id="526" name="フローチャート : 判断 525"/>
        <xdr:cNvSpPr/>
      </xdr:nvSpPr>
      <xdr:spPr>
        <a:xfrm>
          <a:off x="162687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7" name="テキスト ボックス 5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8" name="テキスト ボックス 5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9" name="テキスト ボックス 5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0" name="テキスト ボックス 5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1" name="テキスト ボックス 5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34544</xdr:rowOff>
    </xdr:from>
    <xdr:to>
      <xdr:col>23</xdr:col>
      <xdr:colOff>568325</xdr:colOff>
      <xdr:row>100</xdr:row>
      <xdr:rowOff>136144</xdr:rowOff>
    </xdr:to>
    <xdr:sp macro="" textlink="">
      <xdr:nvSpPr>
        <xdr:cNvPr id="532" name="円/楕円 531"/>
        <xdr:cNvSpPr/>
      </xdr:nvSpPr>
      <xdr:spPr>
        <a:xfrm>
          <a:off x="16268700" y="171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159021</xdr:rowOff>
    </xdr:from>
    <xdr:ext cx="405111" cy="259045"/>
    <xdr:sp macro="" textlink="">
      <xdr:nvSpPr>
        <xdr:cNvPr id="533" name="【庁舎】&#10;有形固定資産減価償却率該当値テキスト"/>
        <xdr:cNvSpPr txBox="1"/>
      </xdr:nvSpPr>
      <xdr:spPr>
        <a:xfrm>
          <a:off x="16408400" y="17132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4" name="正方形/長方形 53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5" name="正方形/長方形 5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6" name="正方形/長方形 5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7" name="正方形/長方形 5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8" name="正方形/長方形 5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9" name="正方形/長方形 5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0" name="正方形/長方形 5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1" name="正方形/長方形 54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2" name="テキスト ボックス 5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3" name="直線コネクタ 5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4" name="テキスト ボックス 54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45" name="直線コネクタ 54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6" name="テキスト ボックス 54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7" name="直線コネクタ 54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8" name="テキスト ボックス 54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9" name="直線コネクタ 54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0" name="テキスト ボックス 54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1" name="直線コネクタ 55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2" name="テキスト ボックス 55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3" name="直線コネクタ 55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4" name="テキスト ボックス 55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5" name="直線コネクタ 5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6" name="テキスト ボックス 5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7"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107</xdr:row>
      <xdr:rowOff>148589</xdr:rowOff>
    </xdr:to>
    <xdr:cxnSp macro="">
      <xdr:nvCxnSpPr>
        <xdr:cNvPr id="558" name="直線コネクタ 557"/>
        <xdr:cNvCxnSpPr/>
      </xdr:nvCxnSpPr>
      <xdr:spPr>
        <a:xfrm flipV="1">
          <a:off x="22160864" y="1706498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152416</xdr:rowOff>
    </xdr:from>
    <xdr:ext cx="469744" cy="259045"/>
    <xdr:sp macro="" textlink="">
      <xdr:nvSpPr>
        <xdr:cNvPr id="559" name="【庁舎】&#10;一人当たり面積最小値テキスト"/>
        <xdr:cNvSpPr txBox="1"/>
      </xdr:nvSpPr>
      <xdr:spPr>
        <a:xfrm>
          <a:off x="222504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107</xdr:row>
      <xdr:rowOff>148589</xdr:rowOff>
    </xdr:from>
    <xdr:to>
      <xdr:col>32</xdr:col>
      <xdr:colOff>276225</xdr:colOff>
      <xdr:row>107</xdr:row>
      <xdr:rowOff>148589</xdr:rowOff>
    </xdr:to>
    <xdr:cxnSp macro="">
      <xdr:nvCxnSpPr>
        <xdr:cNvPr id="560" name="直線コネクタ 559"/>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561" name="【庁舎】&#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562" name="直線コネクタ 561"/>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11447</xdr:rowOff>
    </xdr:from>
    <xdr:ext cx="469744" cy="259045"/>
    <xdr:sp macro="" textlink="">
      <xdr:nvSpPr>
        <xdr:cNvPr id="563" name="【庁舎】&#10;一人当たり面積平均値テキスト"/>
        <xdr:cNvSpPr txBox="1"/>
      </xdr:nvSpPr>
      <xdr:spPr>
        <a:xfrm>
          <a:off x="22250400" y="17842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33020</xdr:rowOff>
    </xdr:from>
    <xdr:to>
      <xdr:col>32</xdr:col>
      <xdr:colOff>238125</xdr:colOff>
      <xdr:row>104</xdr:row>
      <xdr:rowOff>134620</xdr:rowOff>
    </xdr:to>
    <xdr:sp macro="" textlink="">
      <xdr:nvSpPr>
        <xdr:cNvPr id="564" name="フローチャート : 判断 563"/>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5" name="テキスト ボックス 5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6" name="テキスト ボックス 5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7" name="テキスト ボックス 5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8" name="テキスト ボックス 5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9" name="テキスト ボックス 5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102</xdr:row>
      <xdr:rowOff>120650</xdr:rowOff>
    </xdr:from>
    <xdr:to>
      <xdr:col>32</xdr:col>
      <xdr:colOff>238125</xdr:colOff>
      <xdr:row>103</xdr:row>
      <xdr:rowOff>50800</xdr:rowOff>
    </xdr:to>
    <xdr:sp macro="" textlink="">
      <xdr:nvSpPr>
        <xdr:cNvPr id="570" name="円/楕円 569"/>
        <xdr:cNvSpPr/>
      </xdr:nvSpPr>
      <xdr:spPr>
        <a:xfrm>
          <a:off x="221107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143527</xdr:rowOff>
    </xdr:from>
    <xdr:ext cx="469744" cy="259045"/>
    <xdr:sp macro="" textlink="">
      <xdr:nvSpPr>
        <xdr:cNvPr id="571" name="【庁舎】&#10;一人当たり面積該当値テキスト"/>
        <xdr:cNvSpPr txBox="1"/>
      </xdr:nvSpPr>
      <xdr:spPr>
        <a:xfrm>
          <a:off x="22250400"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2" name="正方形/長方形 57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3" name="正方形/長方形 5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4" name="テキスト ボックス 57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公共施設の</a:t>
          </a:r>
          <a:r>
            <a:rPr lang="ja-JP" altLang="ja-JP" sz="1300">
              <a:solidFill>
                <a:schemeClr val="dk1"/>
              </a:solidFill>
              <a:effectLst/>
              <a:latin typeface="+mn-ea"/>
              <a:ea typeface="+mn-ea"/>
              <a:cs typeface="+mn-cs"/>
            </a:rPr>
            <a:t>総延床面積の約４割が、高度経済成長期後の昭和</a:t>
          </a:r>
          <a:r>
            <a:rPr lang="en-US" altLang="ja-JP" sz="1300">
              <a:solidFill>
                <a:schemeClr val="dk1"/>
              </a:solidFill>
              <a:effectLst/>
              <a:latin typeface="+mn-ea"/>
              <a:ea typeface="+mn-ea"/>
              <a:cs typeface="+mn-cs"/>
            </a:rPr>
            <a:t>50</a:t>
          </a:r>
          <a:r>
            <a:rPr lang="ja-JP" altLang="ja-JP" sz="1300">
              <a:solidFill>
                <a:schemeClr val="dk1"/>
              </a:solidFill>
              <a:effectLst/>
              <a:latin typeface="+mn-ea"/>
              <a:ea typeface="+mn-ea"/>
              <a:cs typeface="+mn-cs"/>
            </a:rPr>
            <a:t>年代からバブル期終盤の平成</a:t>
          </a:r>
          <a:r>
            <a:rPr lang="en-US" altLang="ja-JP" sz="1300">
              <a:solidFill>
                <a:schemeClr val="dk1"/>
              </a:solidFill>
              <a:effectLst/>
              <a:latin typeface="+mn-ea"/>
              <a:ea typeface="+mn-ea"/>
              <a:cs typeface="+mn-cs"/>
            </a:rPr>
            <a:t>3</a:t>
          </a:r>
          <a:r>
            <a:rPr lang="ja-JP" altLang="ja-JP" sz="1300">
              <a:solidFill>
                <a:schemeClr val="dk1"/>
              </a:solidFill>
              <a:effectLst/>
              <a:latin typeface="+mn-ea"/>
              <a:ea typeface="+mn-ea"/>
              <a:cs typeface="+mn-cs"/>
            </a:rPr>
            <a:t>年頃にかけて建設したものであり、</a:t>
          </a:r>
          <a:r>
            <a:rPr lang="ja-JP" altLang="en-US" sz="1300">
              <a:solidFill>
                <a:schemeClr val="dk1"/>
              </a:solidFill>
              <a:effectLst/>
              <a:latin typeface="+mn-ea"/>
              <a:ea typeface="+mn-ea"/>
              <a:cs typeface="+mn-cs"/>
            </a:rPr>
            <a:t>類似団体の平均値と比較して、減価償却率が高い傾向にある。</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18973656</v>
      </c>
      <c r="BO4" s="379"/>
      <c r="BP4" s="379"/>
      <c r="BQ4" s="379"/>
      <c r="BR4" s="379"/>
      <c r="BS4" s="379"/>
      <c r="BT4" s="379"/>
      <c r="BU4" s="380"/>
      <c r="BV4" s="378">
        <v>18075934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3.4</v>
      </c>
      <c r="CU4" s="385"/>
      <c r="CV4" s="385"/>
      <c r="CW4" s="385"/>
      <c r="CX4" s="385"/>
      <c r="CY4" s="385"/>
      <c r="CZ4" s="385"/>
      <c r="DA4" s="386"/>
      <c r="DB4" s="384">
        <v>2.7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18555273</v>
      </c>
      <c r="BO5" s="416"/>
      <c r="BP5" s="416"/>
      <c r="BQ5" s="416"/>
      <c r="BR5" s="416"/>
      <c r="BS5" s="416"/>
      <c r="BT5" s="416"/>
      <c r="BU5" s="417"/>
      <c r="BV5" s="415">
        <v>17777277</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94.9</v>
      </c>
      <c r="CU5" s="413"/>
      <c r="CV5" s="413"/>
      <c r="CW5" s="413"/>
      <c r="CX5" s="413"/>
      <c r="CY5" s="413"/>
      <c r="CZ5" s="413"/>
      <c r="DA5" s="414"/>
      <c r="DB5" s="412">
        <v>94.3</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418383</v>
      </c>
      <c r="BO6" s="416"/>
      <c r="BP6" s="416"/>
      <c r="BQ6" s="416"/>
      <c r="BR6" s="416"/>
      <c r="BS6" s="416"/>
      <c r="BT6" s="416"/>
      <c r="BU6" s="417"/>
      <c r="BV6" s="415">
        <v>298657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99.9</v>
      </c>
      <c r="CU6" s="453"/>
      <c r="CV6" s="453"/>
      <c r="CW6" s="453"/>
      <c r="CX6" s="453"/>
      <c r="CY6" s="453"/>
      <c r="CZ6" s="453"/>
      <c r="DA6" s="454"/>
      <c r="DB6" s="452">
        <v>99.7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80555</v>
      </c>
      <c r="BO7" s="416"/>
      <c r="BP7" s="416"/>
      <c r="BQ7" s="416"/>
      <c r="BR7" s="416"/>
      <c r="BS7" s="416"/>
      <c r="BT7" s="416"/>
      <c r="BU7" s="417"/>
      <c r="BV7" s="415">
        <v>24461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10067388</v>
      </c>
      <c r="CU7" s="416"/>
      <c r="CV7" s="416"/>
      <c r="CW7" s="416"/>
      <c r="CX7" s="416"/>
      <c r="CY7" s="416"/>
      <c r="CZ7" s="416"/>
      <c r="DA7" s="417"/>
      <c r="DB7" s="415">
        <v>10075764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337828</v>
      </c>
      <c r="BO8" s="416"/>
      <c r="BP8" s="416"/>
      <c r="BQ8" s="416"/>
      <c r="BR8" s="416"/>
      <c r="BS8" s="416"/>
      <c r="BT8" s="416"/>
      <c r="BU8" s="417"/>
      <c r="BV8" s="415">
        <v>274196</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0.25</v>
      </c>
      <c r="CU8" s="456"/>
      <c r="CV8" s="456"/>
      <c r="CW8" s="456"/>
      <c r="CX8" s="456"/>
      <c r="CY8" s="456"/>
      <c r="CZ8" s="456"/>
      <c r="DA8" s="457"/>
      <c r="DB8" s="455">
        <v>0.24</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19914</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63632</v>
      </c>
      <c r="BO9" s="416"/>
      <c r="BP9" s="416"/>
      <c r="BQ9" s="416"/>
      <c r="BR9" s="416"/>
      <c r="BS9" s="416"/>
      <c r="BT9" s="416"/>
      <c r="BU9" s="417"/>
      <c r="BV9" s="415">
        <v>-39118</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17.600000000000001</v>
      </c>
      <c r="CU9" s="413"/>
      <c r="CV9" s="413"/>
      <c r="CW9" s="413"/>
      <c r="CX9" s="413"/>
      <c r="CY9" s="413"/>
      <c r="CZ9" s="413"/>
      <c r="DA9" s="414"/>
      <c r="DB9" s="412">
        <v>18.100000000000001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21787</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208</v>
      </c>
      <c r="BO10" s="416"/>
      <c r="BP10" s="416"/>
      <c r="BQ10" s="416"/>
      <c r="BR10" s="416"/>
      <c r="BS10" s="416"/>
      <c r="BT10" s="416"/>
      <c r="BU10" s="417"/>
      <c r="BV10" s="415">
        <v>250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20216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140000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20166</v>
      </c>
      <c r="S13" s="497"/>
      <c r="T13" s="497"/>
      <c r="U13" s="497"/>
      <c r="V13" s="498"/>
      <c r="W13" s="431" t="s">
        <v>120</v>
      </c>
      <c r="X13" s="432"/>
      <c r="Y13" s="432"/>
      <c r="Z13" s="432"/>
      <c r="AA13" s="432"/>
      <c r="AB13" s="422"/>
      <c r="AC13" s="466">
        <v>2013</v>
      </c>
      <c r="AD13" s="467"/>
      <c r="AE13" s="467"/>
      <c r="AF13" s="467"/>
      <c r="AG13" s="506"/>
      <c r="AH13" s="466">
        <v>2345</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63840</v>
      </c>
      <c r="BO13" s="416"/>
      <c r="BP13" s="416"/>
      <c r="BQ13" s="416"/>
      <c r="BR13" s="416"/>
      <c r="BS13" s="416"/>
      <c r="BT13" s="416"/>
      <c r="BU13" s="417"/>
      <c r="BV13" s="415">
        <v>-178868</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14.2</v>
      </c>
      <c r="CU13" s="413"/>
      <c r="CV13" s="413"/>
      <c r="CW13" s="413"/>
      <c r="CX13" s="413"/>
      <c r="CY13" s="413"/>
      <c r="CZ13" s="413"/>
      <c r="DA13" s="414"/>
      <c r="DB13" s="412">
        <v>15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20676</v>
      </c>
      <c r="S14" s="497"/>
      <c r="T14" s="497"/>
      <c r="U14" s="497"/>
      <c r="V14" s="498"/>
      <c r="W14" s="405"/>
      <c r="X14" s="406"/>
      <c r="Y14" s="406"/>
      <c r="Z14" s="406"/>
      <c r="AA14" s="406"/>
      <c r="AB14" s="395"/>
      <c r="AC14" s="499">
        <v>19.8</v>
      </c>
      <c r="AD14" s="500"/>
      <c r="AE14" s="500"/>
      <c r="AF14" s="500"/>
      <c r="AG14" s="501"/>
      <c r="AH14" s="499">
        <v>20.399999999999999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136.6</v>
      </c>
      <c r="CU14" s="511"/>
      <c r="CV14" s="511"/>
      <c r="CW14" s="511"/>
      <c r="CX14" s="511"/>
      <c r="CY14" s="511"/>
      <c r="CZ14" s="511"/>
      <c r="DA14" s="512"/>
      <c r="DB14" s="510">
        <v>139.1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20637</v>
      </c>
      <c r="S15" s="497"/>
      <c r="T15" s="497"/>
      <c r="U15" s="497"/>
      <c r="V15" s="498"/>
      <c r="W15" s="431" t="s">
        <v>126</v>
      </c>
      <c r="X15" s="432"/>
      <c r="Y15" s="432"/>
      <c r="Z15" s="432"/>
      <c r="AA15" s="432"/>
      <c r="AB15" s="422"/>
      <c r="AC15" s="466">
        <v>1765</v>
      </c>
      <c r="AD15" s="467"/>
      <c r="AE15" s="467"/>
      <c r="AF15" s="467"/>
      <c r="AG15" s="506"/>
      <c r="AH15" s="466">
        <v>2311</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2311592</v>
      </c>
      <c r="BO15" s="379"/>
      <c r="BP15" s="379"/>
      <c r="BQ15" s="379"/>
      <c r="BR15" s="379"/>
      <c r="BS15" s="379"/>
      <c r="BT15" s="379"/>
      <c r="BU15" s="380"/>
      <c r="BV15" s="378">
        <v>2118561</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17.3</v>
      </c>
      <c r="AD16" s="500"/>
      <c r="AE16" s="500"/>
      <c r="AF16" s="500"/>
      <c r="AG16" s="501"/>
      <c r="AH16" s="499">
        <v>20.100000000000001</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8609389</v>
      </c>
      <c r="BO16" s="416"/>
      <c r="BP16" s="416"/>
      <c r="BQ16" s="416"/>
      <c r="BR16" s="416"/>
      <c r="BS16" s="416"/>
      <c r="BT16" s="416"/>
      <c r="BU16" s="417"/>
      <c r="BV16" s="415">
        <v>8507928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6401</v>
      </c>
      <c r="AD17" s="467"/>
      <c r="AE17" s="467"/>
      <c r="AF17" s="467"/>
      <c r="AG17" s="506"/>
      <c r="AH17" s="466">
        <v>6750</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2880284</v>
      </c>
      <c r="BO17" s="416"/>
      <c r="BP17" s="416"/>
      <c r="BQ17" s="416"/>
      <c r="BR17" s="416"/>
      <c r="BS17" s="416"/>
      <c r="BT17" s="416"/>
      <c r="BU17" s="417"/>
      <c r="BV17" s="415">
        <v>2670469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1119.22</v>
      </c>
      <c r="M18" s="528"/>
      <c r="N18" s="528"/>
      <c r="O18" s="528"/>
      <c r="P18" s="528"/>
      <c r="Q18" s="528"/>
      <c r="R18" s="529"/>
      <c r="S18" s="529"/>
      <c r="T18" s="529"/>
      <c r="U18" s="529"/>
      <c r="V18" s="530"/>
      <c r="W18" s="433"/>
      <c r="X18" s="434"/>
      <c r="Y18" s="434"/>
      <c r="Z18" s="434"/>
      <c r="AA18" s="434"/>
      <c r="AB18" s="425"/>
      <c r="AC18" s="531">
        <v>62.9</v>
      </c>
      <c r="AD18" s="532"/>
      <c r="AE18" s="532"/>
      <c r="AF18" s="532"/>
      <c r="AG18" s="533"/>
      <c r="AH18" s="531">
        <v>58.7</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9645732</v>
      </c>
      <c r="BO18" s="416"/>
      <c r="BP18" s="416"/>
      <c r="BQ18" s="416"/>
      <c r="BR18" s="416"/>
      <c r="BS18" s="416"/>
      <c r="BT18" s="416"/>
      <c r="BU18" s="417"/>
      <c r="BV18" s="415">
        <v>9718191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11534947</v>
      </c>
      <c r="BO19" s="416"/>
      <c r="BP19" s="416"/>
      <c r="BQ19" s="416"/>
      <c r="BR19" s="416"/>
      <c r="BS19" s="416"/>
      <c r="BT19" s="416"/>
      <c r="BU19" s="417"/>
      <c r="BV19" s="415">
        <v>11851016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8650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24224077</v>
      </c>
      <c r="BO23" s="416"/>
      <c r="BP23" s="416"/>
      <c r="BQ23" s="416"/>
      <c r="BR23" s="416"/>
      <c r="BS23" s="416"/>
      <c r="BT23" s="416"/>
      <c r="BU23" s="417"/>
      <c r="BV23" s="415">
        <v>23074830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7524</v>
      </c>
      <c r="R24" s="467"/>
      <c r="S24" s="467"/>
      <c r="T24" s="467"/>
      <c r="U24" s="467"/>
      <c r="V24" s="506"/>
      <c r="W24" s="561"/>
      <c r="X24" s="549"/>
      <c r="Y24" s="550"/>
      <c r="Z24" s="465" t="s">
        <v>150</v>
      </c>
      <c r="AA24" s="445"/>
      <c r="AB24" s="445"/>
      <c r="AC24" s="445"/>
      <c r="AD24" s="445"/>
      <c r="AE24" s="445"/>
      <c r="AF24" s="445"/>
      <c r="AG24" s="446"/>
      <c r="AH24" s="466">
        <v>284</v>
      </c>
      <c r="AI24" s="467"/>
      <c r="AJ24" s="467"/>
      <c r="AK24" s="467"/>
      <c r="AL24" s="506"/>
      <c r="AM24" s="466">
        <v>834108</v>
      </c>
      <c r="AN24" s="467"/>
      <c r="AO24" s="467"/>
      <c r="AP24" s="467"/>
      <c r="AQ24" s="467"/>
      <c r="AR24" s="506"/>
      <c r="AS24" s="466">
        <v>2937</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19049831</v>
      </c>
      <c r="BO24" s="416"/>
      <c r="BP24" s="416"/>
      <c r="BQ24" s="416"/>
      <c r="BR24" s="416"/>
      <c r="BS24" s="416"/>
      <c r="BT24" s="416"/>
      <c r="BU24" s="417"/>
      <c r="BV24" s="415">
        <v>17644701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2</v>
      </c>
      <c r="M25" s="467"/>
      <c r="N25" s="467"/>
      <c r="O25" s="467"/>
      <c r="P25" s="506"/>
      <c r="Q25" s="466">
        <v>6453</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1694302</v>
      </c>
      <c r="BO25" s="379"/>
      <c r="BP25" s="379"/>
      <c r="BQ25" s="379"/>
      <c r="BR25" s="379"/>
      <c r="BS25" s="379"/>
      <c r="BT25" s="379"/>
      <c r="BU25" s="380"/>
      <c r="BV25" s="378">
        <v>2440532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5596</v>
      </c>
      <c r="R26" s="467"/>
      <c r="S26" s="467"/>
      <c r="T26" s="467"/>
      <c r="U26" s="467"/>
      <c r="V26" s="506"/>
      <c r="W26" s="561"/>
      <c r="X26" s="549"/>
      <c r="Y26" s="550"/>
      <c r="Z26" s="465" t="s">
        <v>156</v>
      </c>
      <c r="AA26" s="571"/>
      <c r="AB26" s="571"/>
      <c r="AC26" s="571"/>
      <c r="AD26" s="571"/>
      <c r="AE26" s="571"/>
      <c r="AF26" s="571"/>
      <c r="AG26" s="572"/>
      <c r="AH26" s="466">
        <v>2</v>
      </c>
      <c r="AI26" s="467"/>
      <c r="AJ26" s="467"/>
      <c r="AK26" s="467"/>
      <c r="AL26" s="506"/>
      <c r="AM26" s="466" t="s">
        <v>157</v>
      </c>
      <c r="AN26" s="467"/>
      <c r="AO26" s="467"/>
      <c r="AP26" s="467"/>
      <c r="AQ26" s="467"/>
      <c r="AR26" s="506"/>
      <c r="AS26" s="466" t="s">
        <v>157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3800</v>
      </c>
      <c r="R27" s="467"/>
      <c r="S27" s="467"/>
      <c r="T27" s="467"/>
      <c r="U27" s="467"/>
      <c r="V27" s="506"/>
      <c r="W27" s="561"/>
      <c r="X27" s="549"/>
      <c r="Y27" s="550"/>
      <c r="Z27" s="465" t="s">
        <v>160</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3340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1630797</v>
      </c>
      <c r="BO28" s="379"/>
      <c r="BP28" s="379"/>
      <c r="BQ28" s="379"/>
      <c r="BR28" s="379"/>
      <c r="BS28" s="379"/>
      <c r="BT28" s="379"/>
      <c r="BU28" s="380"/>
      <c r="BV28" s="378">
        <v>1490589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16</v>
      </c>
      <c r="M29" s="467"/>
      <c r="N29" s="467"/>
      <c r="O29" s="467"/>
      <c r="P29" s="506"/>
      <c r="Q29" s="466">
        <v>3100</v>
      </c>
      <c r="R29" s="467"/>
      <c r="S29" s="467"/>
      <c r="T29" s="467"/>
      <c r="U29" s="467"/>
      <c r="V29" s="506"/>
      <c r="W29" s="562"/>
      <c r="X29" s="563"/>
      <c r="Y29" s="564"/>
      <c r="Z29" s="465" t="s">
        <v>167</v>
      </c>
      <c r="AA29" s="445"/>
      <c r="AB29" s="445"/>
      <c r="AC29" s="445"/>
      <c r="AD29" s="445"/>
      <c r="AE29" s="445"/>
      <c r="AF29" s="445"/>
      <c r="AG29" s="446"/>
      <c r="AH29" s="466">
        <v>284</v>
      </c>
      <c r="AI29" s="467"/>
      <c r="AJ29" s="467"/>
      <c r="AK29" s="467"/>
      <c r="AL29" s="506"/>
      <c r="AM29" s="466">
        <v>834108</v>
      </c>
      <c r="AN29" s="467"/>
      <c r="AO29" s="467"/>
      <c r="AP29" s="467"/>
      <c r="AQ29" s="467"/>
      <c r="AR29" s="506"/>
      <c r="AS29" s="466">
        <v>2937</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21776</v>
      </c>
      <c r="BO29" s="416"/>
      <c r="BP29" s="416"/>
      <c r="BQ29" s="416"/>
      <c r="BR29" s="416"/>
      <c r="BS29" s="416"/>
      <c r="BT29" s="416"/>
      <c r="BU29" s="417"/>
      <c r="BV29" s="415">
        <v>21776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2126214</v>
      </c>
      <c r="BO30" s="585"/>
      <c r="BP30" s="585"/>
      <c r="BQ30" s="585"/>
      <c r="BR30" s="585"/>
      <c r="BS30" s="585"/>
      <c r="BT30" s="585"/>
      <c r="BU30" s="586"/>
      <c r="BV30" s="584">
        <v>2128018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地方卸売市場事業特別会計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士別地方消防事務組合</v>
      </c>
      <c r="BZ34" s="597"/>
      <c r="CA34" s="597"/>
      <c r="CB34" s="597"/>
      <c r="CC34" s="597"/>
      <c r="CD34" s="597"/>
      <c r="CE34" s="597"/>
      <c r="CF34" s="597"/>
      <c r="CG34" s="597"/>
      <c r="CH34" s="597"/>
      <c r="CI34" s="597"/>
      <c r="CJ34" s="597"/>
      <c r="CK34" s="597"/>
      <c r="CL34" s="597"/>
      <c r="CM34" s="597"/>
      <c r="CN34" s="165"/>
      <c r="CO34" s="596">
        <f>IF(CQ34="","",MAX(C34:D43,U34:V43,AM34:AN43,BE34:BF43,BW34:BX43)+1)</f>
        <v>12</v>
      </c>
      <c r="CP34" s="596"/>
      <c r="CQ34" s="597" t="str">
        <f>IF('各会計、関係団体の財政状況及び健全化判断比率'!BS7="","",'各会計、関係団体の財政状況及び健全化判断比率'!BS7)</f>
        <v>羊と雲の丘観光株式会社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病院事業会計</v>
      </c>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上川教育研修センター</v>
      </c>
      <c r="BZ35" s="597"/>
      <c r="CA35" s="597"/>
      <c r="CB35" s="597"/>
      <c r="CC35" s="597"/>
      <c r="CD35" s="597"/>
      <c r="CE35" s="597"/>
      <c r="CF35" s="597"/>
      <c r="CG35" s="597"/>
      <c r="CH35" s="597"/>
      <c r="CI35" s="597"/>
      <c r="CJ35" s="597"/>
      <c r="CK35" s="597"/>
      <c r="CL35" s="597"/>
      <c r="CM35" s="597"/>
      <c r="CN35" s="165"/>
      <c r="CO35" s="596">
        <f t="shared" ref="CO35:CO43" si="3">IF(CQ35="","",CO34+1)</f>
        <v>13</v>
      </c>
      <c r="CP35" s="596"/>
      <c r="CQ35" s="597" t="str">
        <f>IF('各会計、関係団体の財政状況及び健全化判断比率'!BS8="","",'各会計、関係団体の財政状況及び健全化判断比率'!BS8)</f>
        <v>株式会社　翠月</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IF('各会計、関係団体の財政状況及び健全化判断比率'!B35="","",'各会計、関係団体の財政状況及び健全化判断比率'!B35)</f>
        <v>農業集落排水事業特別会計</v>
      </c>
      <c r="BH36" s="597"/>
      <c r="BI36" s="597"/>
      <c r="BJ36" s="597"/>
      <c r="BK36" s="597"/>
      <c r="BL36" s="597"/>
      <c r="BM36" s="597"/>
      <c r="BN36" s="597"/>
      <c r="BO36" s="597"/>
      <c r="BP36" s="597"/>
      <c r="BQ36" s="597"/>
      <c r="BR36" s="597"/>
      <c r="BS36" s="597"/>
      <c r="BT36" s="597"/>
      <c r="BU36" s="597"/>
      <c r="BV36" s="165"/>
      <c r="BW36" s="596" t="str">
        <f t="shared" si="2"/>
        <v/>
      </c>
      <c r="BX36" s="596"/>
      <c r="BY36" s="597" t="str">
        <f>IF('各会計、関係団体の財政状況及び健全化判断比率'!B70="","",'各会計、関係団体の財政状況及び健全化判断比率'!B70)</f>
        <v/>
      </c>
      <c r="BZ36" s="597"/>
      <c r="CA36" s="597"/>
      <c r="CB36" s="597"/>
      <c r="CC36" s="597"/>
      <c r="CD36" s="597"/>
      <c r="CE36" s="597"/>
      <c r="CF36" s="597"/>
      <c r="CG36" s="597"/>
      <c r="CH36" s="597"/>
      <c r="CI36" s="597"/>
      <c r="CJ36" s="597"/>
      <c r="CK36" s="597"/>
      <c r="CL36" s="597"/>
      <c r="CM36" s="597"/>
      <c r="CN36" s="165"/>
      <c r="CO36" s="596">
        <f t="shared" si="3"/>
        <v>14</v>
      </c>
      <c r="CP36" s="596"/>
      <c r="CQ36" s="597" t="str">
        <f>IF('各会計、関係団体の財政状況及び健全化判断比率'!BS9="","",'各会計、関係団体の財政状況及び健全化判断比率'!BS9)</f>
        <v>士別市農畜産加工株式会社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V10" workbookViewId="0">
      <selection activeCell="DD12" sqref="DD12:DP12"/>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2294789</v>
      </c>
      <c r="S5" s="613"/>
      <c r="T5" s="613"/>
      <c r="U5" s="613"/>
      <c r="V5" s="613"/>
      <c r="W5" s="613"/>
      <c r="X5" s="613"/>
      <c r="Y5" s="614"/>
      <c r="Z5" s="615">
        <v>12.1</v>
      </c>
      <c r="AA5" s="615"/>
      <c r="AB5" s="615"/>
      <c r="AC5" s="615"/>
      <c r="AD5" s="616">
        <v>2198597</v>
      </c>
      <c r="AE5" s="616"/>
      <c r="AF5" s="616"/>
      <c r="AG5" s="616"/>
      <c r="AH5" s="616"/>
      <c r="AI5" s="616"/>
      <c r="AJ5" s="616"/>
      <c r="AK5" s="616"/>
      <c r="AL5" s="617">
        <v>22.8</v>
      </c>
      <c r="AM5" s="618"/>
      <c r="AN5" s="618"/>
      <c r="AO5" s="619"/>
      <c r="AP5" s="609" t="s">
        <v>206</v>
      </c>
      <c r="AQ5" s="610"/>
      <c r="AR5" s="610"/>
      <c r="AS5" s="610"/>
      <c r="AT5" s="610"/>
      <c r="AU5" s="610"/>
      <c r="AV5" s="610"/>
      <c r="AW5" s="610"/>
      <c r="AX5" s="610"/>
      <c r="AY5" s="610"/>
      <c r="AZ5" s="610"/>
      <c r="BA5" s="610"/>
      <c r="BB5" s="610"/>
      <c r="BC5" s="610"/>
      <c r="BD5" s="610"/>
      <c r="BE5" s="610"/>
      <c r="BF5" s="611"/>
      <c r="BG5" s="623">
        <v>2197043</v>
      </c>
      <c r="BH5" s="624"/>
      <c r="BI5" s="624"/>
      <c r="BJ5" s="624"/>
      <c r="BK5" s="624"/>
      <c r="BL5" s="624"/>
      <c r="BM5" s="624"/>
      <c r="BN5" s="625"/>
      <c r="BO5" s="626">
        <v>95.7</v>
      </c>
      <c r="BP5" s="626"/>
      <c r="BQ5" s="626"/>
      <c r="BR5" s="626"/>
      <c r="BS5" s="627">
        <v>48256</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250936</v>
      </c>
      <c r="S6" s="624"/>
      <c r="T6" s="624"/>
      <c r="U6" s="624"/>
      <c r="V6" s="624"/>
      <c r="W6" s="624"/>
      <c r="X6" s="624"/>
      <c r="Y6" s="625"/>
      <c r="Z6" s="626">
        <v>1.3</v>
      </c>
      <c r="AA6" s="626"/>
      <c r="AB6" s="626"/>
      <c r="AC6" s="626"/>
      <c r="AD6" s="627">
        <v>250936</v>
      </c>
      <c r="AE6" s="627"/>
      <c r="AF6" s="627"/>
      <c r="AG6" s="627"/>
      <c r="AH6" s="627"/>
      <c r="AI6" s="627"/>
      <c r="AJ6" s="627"/>
      <c r="AK6" s="627"/>
      <c r="AL6" s="628">
        <v>2.6</v>
      </c>
      <c r="AM6" s="629"/>
      <c r="AN6" s="629"/>
      <c r="AO6" s="630"/>
      <c r="AP6" s="620" t="s">
        <v>211</v>
      </c>
      <c r="AQ6" s="621"/>
      <c r="AR6" s="621"/>
      <c r="AS6" s="621"/>
      <c r="AT6" s="621"/>
      <c r="AU6" s="621"/>
      <c r="AV6" s="621"/>
      <c r="AW6" s="621"/>
      <c r="AX6" s="621"/>
      <c r="AY6" s="621"/>
      <c r="AZ6" s="621"/>
      <c r="BA6" s="621"/>
      <c r="BB6" s="621"/>
      <c r="BC6" s="621"/>
      <c r="BD6" s="621"/>
      <c r="BE6" s="621"/>
      <c r="BF6" s="622"/>
      <c r="BG6" s="623">
        <v>2197043</v>
      </c>
      <c r="BH6" s="624"/>
      <c r="BI6" s="624"/>
      <c r="BJ6" s="624"/>
      <c r="BK6" s="624"/>
      <c r="BL6" s="624"/>
      <c r="BM6" s="624"/>
      <c r="BN6" s="625"/>
      <c r="BO6" s="626">
        <v>95.7</v>
      </c>
      <c r="BP6" s="626"/>
      <c r="BQ6" s="626"/>
      <c r="BR6" s="626"/>
      <c r="BS6" s="627">
        <v>48256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168299</v>
      </c>
      <c r="CS6" s="624"/>
      <c r="CT6" s="624"/>
      <c r="CU6" s="624"/>
      <c r="CV6" s="624"/>
      <c r="CW6" s="624"/>
      <c r="CX6" s="624"/>
      <c r="CY6" s="625"/>
      <c r="CZ6" s="626">
        <v>0.9</v>
      </c>
      <c r="DA6" s="626"/>
      <c r="DB6" s="626"/>
      <c r="DC6" s="626"/>
      <c r="DD6" s="632" t="s">
        <v>213</v>
      </c>
      <c r="DE6" s="624"/>
      <c r="DF6" s="624"/>
      <c r="DG6" s="624"/>
      <c r="DH6" s="624"/>
      <c r="DI6" s="624"/>
      <c r="DJ6" s="624"/>
      <c r="DK6" s="624"/>
      <c r="DL6" s="624"/>
      <c r="DM6" s="624"/>
      <c r="DN6" s="624"/>
      <c r="DO6" s="624"/>
      <c r="DP6" s="625"/>
      <c r="DQ6" s="632">
        <v>168299</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3222</v>
      </c>
      <c r="S7" s="624"/>
      <c r="T7" s="624"/>
      <c r="U7" s="624"/>
      <c r="V7" s="624"/>
      <c r="W7" s="624"/>
      <c r="X7" s="624"/>
      <c r="Y7" s="625"/>
      <c r="Z7" s="626">
        <v>0</v>
      </c>
      <c r="AA7" s="626"/>
      <c r="AB7" s="626"/>
      <c r="AC7" s="626"/>
      <c r="AD7" s="627">
        <v>3222</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1017444</v>
      </c>
      <c r="BH7" s="624"/>
      <c r="BI7" s="624"/>
      <c r="BJ7" s="624"/>
      <c r="BK7" s="624"/>
      <c r="BL7" s="624"/>
      <c r="BM7" s="624"/>
      <c r="BN7" s="625"/>
      <c r="BO7" s="626">
        <v>44.3</v>
      </c>
      <c r="BP7" s="626"/>
      <c r="BQ7" s="626"/>
      <c r="BR7" s="626"/>
      <c r="BS7" s="627">
        <v>48256</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1446553</v>
      </c>
      <c r="CS7" s="624"/>
      <c r="CT7" s="624"/>
      <c r="CU7" s="624"/>
      <c r="CV7" s="624"/>
      <c r="CW7" s="624"/>
      <c r="CX7" s="624"/>
      <c r="CY7" s="625"/>
      <c r="CZ7" s="626">
        <v>7.8</v>
      </c>
      <c r="DA7" s="626"/>
      <c r="DB7" s="626"/>
      <c r="DC7" s="626"/>
      <c r="DD7" s="632">
        <v>12962</v>
      </c>
      <c r="DE7" s="624"/>
      <c r="DF7" s="624"/>
      <c r="DG7" s="624"/>
      <c r="DH7" s="624"/>
      <c r="DI7" s="624"/>
      <c r="DJ7" s="624"/>
      <c r="DK7" s="624"/>
      <c r="DL7" s="624"/>
      <c r="DM7" s="624"/>
      <c r="DN7" s="624"/>
      <c r="DO7" s="624"/>
      <c r="DP7" s="625"/>
      <c r="DQ7" s="632">
        <v>1083627</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6447</v>
      </c>
      <c r="S8" s="624"/>
      <c r="T8" s="624"/>
      <c r="U8" s="624"/>
      <c r="V8" s="624"/>
      <c r="W8" s="624"/>
      <c r="X8" s="624"/>
      <c r="Y8" s="625"/>
      <c r="Z8" s="626">
        <v>0</v>
      </c>
      <c r="AA8" s="626"/>
      <c r="AB8" s="626"/>
      <c r="AC8" s="626"/>
      <c r="AD8" s="627">
        <v>6447</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31078</v>
      </c>
      <c r="BH8" s="624"/>
      <c r="BI8" s="624"/>
      <c r="BJ8" s="624"/>
      <c r="BK8" s="624"/>
      <c r="BL8" s="624"/>
      <c r="BM8" s="624"/>
      <c r="BN8" s="625"/>
      <c r="BO8" s="626">
        <v>1.4</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3872933</v>
      </c>
      <c r="CS8" s="624"/>
      <c r="CT8" s="624"/>
      <c r="CU8" s="624"/>
      <c r="CV8" s="624"/>
      <c r="CW8" s="624"/>
      <c r="CX8" s="624"/>
      <c r="CY8" s="625"/>
      <c r="CZ8" s="626">
        <v>20.9</v>
      </c>
      <c r="DA8" s="626"/>
      <c r="DB8" s="626"/>
      <c r="DC8" s="626"/>
      <c r="DD8" s="632">
        <v>185118</v>
      </c>
      <c r="DE8" s="624"/>
      <c r="DF8" s="624"/>
      <c r="DG8" s="624"/>
      <c r="DH8" s="624"/>
      <c r="DI8" s="624"/>
      <c r="DJ8" s="624"/>
      <c r="DK8" s="624"/>
      <c r="DL8" s="624"/>
      <c r="DM8" s="624"/>
      <c r="DN8" s="624"/>
      <c r="DO8" s="624"/>
      <c r="DP8" s="625"/>
      <c r="DQ8" s="632">
        <v>2131472</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5370</v>
      </c>
      <c r="S9" s="624"/>
      <c r="T9" s="624"/>
      <c r="U9" s="624"/>
      <c r="V9" s="624"/>
      <c r="W9" s="624"/>
      <c r="X9" s="624"/>
      <c r="Y9" s="625"/>
      <c r="Z9" s="626">
        <v>0</v>
      </c>
      <c r="AA9" s="626"/>
      <c r="AB9" s="626"/>
      <c r="AC9" s="626"/>
      <c r="AD9" s="627">
        <v>5370</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712579</v>
      </c>
      <c r="BH9" s="624"/>
      <c r="BI9" s="624"/>
      <c r="BJ9" s="624"/>
      <c r="BK9" s="624"/>
      <c r="BL9" s="624"/>
      <c r="BM9" s="624"/>
      <c r="BN9" s="625"/>
      <c r="BO9" s="626">
        <v>31.1</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3025429</v>
      </c>
      <c r="CS9" s="624"/>
      <c r="CT9" s="624"/>
      <c r="CU9" s="624"/>
      <c r="CV9" s="624"/>
      <c r="CW9" s="624"/>
      <c r="CX9" s="624"/>
      <c r="CY9" s="625"/>
      <c r="CZ9" s="626">
        <v>16.3</v>
      </c>
      <c r="DA9" s="626"/>
      <c r="DB9" s="626"/>
      <c r="DC9" s="626"/>
      <c r="DD9" s="632">
        <v>1061090</v>
      </c>
      <c r="DE9" s="624"/>
      <c r="DF9" s="624"/>
      <c r="DG9" s="624"/>
      <c r="DH9" s="624"/>
      <c r="DI9" s="624"/>
      <c r="DJ9" s="624"/>
      <c r="DK9" s="624"/>
      <c r="DL9" s="624"/>
      <c r="DM9" s="624"/>
      <c r="DN9" s="624"/>
      <c r="DO9" s="624"/>
      <c r="DP9" s="625"/>
      <c r="DQ9" s="632">
        <v>1671887</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431942</v>
      </c>
      <c r="S10" s="624"/>
      <c r="T10" s="624"/>
      <c r="U10" s="624"/>
      <c r="V10" s="624"/>
      <c r="W10" s="624"/>
      <c r="X10" s="624"/>
      <c r="Y10" s="625"/>
      <c r="Z10" s="626">
        <v>2.2999999999999998</v>
      </c>
      <c r="AA10" s="626"/>
      <c r="AB10" s="626"/>
      <c r="AC10" s="626"/>
      <c r="AD10" s="627">
        <v>431942</v>
      </c>
      <c r="AE10" s="627"/>
      <c r="AF10" s="627"/>
      <c r="AG10" s="627"/>
      <c r="AH10" s="627"/>
      <c r="AI10" s="627"/>
      <c r="AJ10" s="627"/>
      <c r="AK10" s="627"/>
      <c r="AL10" s="628">
        <v>4.5</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64626</v>
      </c>
      <c r="BH10" s="624"/>
      <c r="BI10" s="624"/>
      <c r="BJ10" s="624"/>
      <c r="BK10" s="624"/>
      <c r="BL10" s="624"/>
      <c r="BM10" s="624"/>
      <c r="BN10" s="625"/>
      <c r="BO10" s="626">
        <v>2.8</v>
      </c>
      <c r="BP10" s="626"/>
      <c r="BQ10" s="626"/>
      <c r="BR10" s="626"/>
      <c r="BS10" s="632">
        <v>10994</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54549</v>
      </c>
      <c r="CS10" s="624"/>
      <c r="CT10" s="624"/>
      <c r="CU10" s="624"/>
      <c r="CV10" s="624"/>
      <c r="CW10" s="624"/>
      <c r="CX10" s="624"/>
      <c r="CY10" s="625"/>
      <c r="CZ10" s="626">
        <v>0.3</v>
      </c>
      <c r="DA10" s="626"/>
      <c r="DB10" s="626"/>
      <c r="DC10" s="626"/>
      <c r="DD10" s="632" t="s">
        <v>108</v>
      </c>
      <c r="DE10" s="624"/>
      <c r="DF10" s="624"/>
      <c r="DG10" s="624"/>
      <c r="DH10" s="624"/>
      <c r="DI10" s="624"/>
      <c r="DJ10" s="624"/>
      <c r="DK10" s="624"/>
      <c r="DL10" s="624"/>
      <c r="DM10" s="624"/>
      <c r="DN10" s="624"/>
      <c r="DO10" s="624"/>
      <c r="DP10" s="625"/>
      <c r="DQ10" s="632">
        <v>36967</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1514</v>
      </c>
      <c r="S11" s="624"/>
      <c r="T11" s="624"/>
      <c r="U11" s="624"/>
      <c r="V11" s="624"/>
      <c r="W11" s="624"/>
      <c r="X11" s="624"/>
      <c r="Y11" s="625"/>
      <c r="Z11" s="626">
        <v>0</v>
      </c>
      <c r="AA11" s="626"/>
      <c r="AB11" s="626"/>
      <c r="AC11" s="626"/>
      <c r="AD11" s="627">
        <v>1514</v>
      </c>
      <c r="AE11" s="627"/>
      <c r="AF11" s="627"/>
      <c r="AG11" s="627"/>
      <c r="AH11" s="627"/>
      <c r="AI11" s="627"/>
      <c r="AJ11" s="627"/>
      <c r="AK11" s="627"/>
      <c r="AL11" s="628">
        <v>0</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209161</v>
      </c>
      <c r="BH11" s="624"/>
      <c r="BI11" s="624"/>
      <c r="BJ11" s="624"/>
      <c r="BK11" s="624"/>
      <c r="BL11" s="624"/>
      <c r="BM11" s="624"/>
      <c r="BN11" s="625"/>
      <c r="BO11" s="626">
        <v>9.1</v>
      </c>
      <c r="BP11" s="626"/>
      <c r="BQ11" s="626"/>
      <c r="BR11" s="626"/>
      <c r="BS11" s="632">
        <v>37262</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1567850</v>
      </c>
      <c r="CS11" s="624"/>
      <c r="CT11" s="624"/>
      <c r="CU11" s="624"/>
      <c r="CV11" s="624"/>
      <c r="CW11" s="624"/>
      <c r="CX11" s="624"/>
      <c r="CY11" s="625"/>
      <c r="CZ11" s="626">
        <v>8.4</v>
      </c>
      <c r="DA11" s="626"/>
      <c r="DB11" s="626"/>
      <c r="DC11" s="626"/>
      <c r="DD11" s="632">
        <v>349929</v>
      </c>
      <c r="DE11" s="624"/>
      <c r="DF11" s="624"/>
      <c r="DG11" s="624"/>
      <c r="DH11" s="624"/>
      <c r="DI11" s="624"/>
      <c r="DJ11" s="624"/>
      <c r="DK11" s="624"/>
      <c r="DL11" s="624"/>
      <c r="DM11" s="624"/>
      <c r="DN11" s="624"/>
      <c r="DO11" s="624"/>
      <c r="DP11" s="625"/>
      <c r="DQ11" s="632">
        <v>668633</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954361</v>
      </c>
      <c r="BH12" s="624"/>
      <c r="BI12" s="624"/>
      <c r="BJ12" s="624"/>
      <c r="BK12" s="624"/>
      <c r="BL12" s="624"/>
      <c r="BM12" s="624"/>
      <c r="BN12" s="625"/>
      <c r="BO12" s="626">
        <v>41.6</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640460</v>
      </c>
      <c r="CS12" s="624"/>
      <c r="CT12" s="624"/>
      <c r="CU12" s="624"/>
      <c r="CV12" s="624"/>
      <c r="CW12" s="624"/>
      <c r="CX12" s="624"/>
      <c r="CY12" s="625"/>
      <c r="CZ12" s="626">
        <v>3.5</v>
      </c>
      <c r="DA12" s="626"/>
      <c r="DB12" s="626"/>
      <c r="DC12" s="626"/>
      <c r="DD12" s="632">
        <v>31975</v>
      </c>
      <c r="DE12" s="624"/>
      <c r="DF12" s="624"/>
      <c r="DG12" s="624"/>
      <c r="DH12" s="624"/>
      <c r="DI12" s="624"/>
      <c r="DJ12" s="624"/>
      <c r="DK12" s="624"/>
      <c r="DL12" s="624"/>
      <c r="DM12" s="624"/>
      <c r="DN12" s="624"/>
      <c r="DO12" s="624"/>
      <c r="DP12" s="625"/>
      <c r="DQ12" s="632">
        <v>321503</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37962</v>
      </c>
      <c r="S13" s="624"/>
      <c r="T13" s="624"/>
      <c r="U13" s="624"/>
      <c r="V13" s="624"/>
      <c r="W13" s="624"/>
      <c r="X13" s="624"/>
      <c r="Y13" s="625"/>
      <c r="Z13" s="626">
        <v>0.2</v>
      </c>
      <c r="AA13" s="626"/>
      <c r="AB13" s="626"/>
      <c r="AC13" s="626"/>
      <c r="AD13" s="627">
        <v>37962</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896217</v>
      </c>
      <c r="BH13" s="624"/>
      <c r="BI13" s="624"/>
      <c r="BJ13" s="624"/>
      <c r="BK13" s="624"/>
      <c r="BL13" s="624"/>
      <c r="BM13" s="624"/>
      <c r="BN13" s="625"/>
      <c r="BO13" s="626">
        <v>39.1</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1794664</v>
      </c>
      <c r="CS13" s="624"/>
      <c r="CT13" s="624"/>
      <c r="CU13" s="624"/>
      <c r="CV13" s="624"/>
      <c r="CW13" s="624"/>
      <c r="CX13" s="624"/>
      <c r="CY13" s="625"/>
      <c r="CZ13" s="626">
        <v>9.6999999999999993</v>
      </c>
      <c r="DA13" s="626"/>
      <c r="DB13" s="626"/>
      <c r="DC13" s="626"/>
      <c r="DD13" s="632">
        <v>669539</v>
      </c>
      <c r="DE13" s="624"/>
      <c r="DF13" s="624"/>
      <c r="DG13" s="624"/>
      <c r="DH13" s="624"/>
      <c r="DI13" s="624"/>
      <c r="DJ13" s="624"/>
      <c r="DK13" s="624"/>
      <c r="DL13" s="624"/>
      <c r="DM13" s="624"/>
      <c r="DN13" s="624"/>
      <c r="DO13" s="624"/>
      <c r="DP13" s="625"/>
      <c r="DQ13" s="632">
        <v>1100347</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40329</v>
      </c>
      <c r="BH14" s="624"/>
      <c r="BI14" s="624"/>
      <c r="BJ14" s="624"/>
      <c r="BK14" s="624"/>
      <c r="BL14" s="624"/>
      <c r="BM14" s="624"/>
      <c r="BN14" s="625"/>
      <c r="BO14" s="626">
        <v>1.8</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799928</v>
      </c>
      <c r="CS14" s="624"/>
      <c r="CT14" s="624"/>
      <c r="CU14" s="624"/>
      <c r="CV14" s="624"/>
      <c r="CW14" s="624"/>
      <c r="CX14" s="624"/>
      <c r="CY14" s="625"/>
      <c r="CZ14" s="626">
        <v>4.3</v>
      </c>
      <c r="DA14" s="626"/>
      <c r="DB14" s="626"/>
      <c r="DC14" s="626"/>
      <c r="DD14" s="632">
        <v>188244</v>
      </c>
      <c r="DE14" s="624"/>
      <c r="DF14" s="624"/>
      <c r="DG14" s="624"/>
      <c r="DH14" s="624"/>
      <c r="DI14" s="624"/>
      <c r="DJ14" s="624"/>
      <c r="DK14" s="624"/>
      <c r="DL14" s="624"/>
      <c r="DM14" s="624"/>
      <c r="DN14" s="624"/>
      <c r="DO14" s="624"/>
      <c r="DP14" s="625"/>
      <c r="DQ14" s="632">
        <v>540874</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5316</v>
      </c>
      <c r="S15" s="624"/>
      <c r="T15" s="624"/>
      <c r="U15" s="624"/>
      <c r="V15" s="624"/>
      <c r="W15" s="624"/>
      <c r="X15" s="624"/>
      <c r="Y15" s="625"/>
      <c r="Z15" s="626">
        <v>0</v>
      </c>
      <c r="AA15" s="626"/>
      <c r="AB15" s="626"/>
      <c r="AC15" s="626"/>
      <c r="AD15" s="627">
        <v>5316</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184546</v>
      </c>
      <c r="BH15" s="624"/>
      <c r="BI15" s="624"/>
      <c r="BJ15" s="624"/>
      <c r="BK15" s="624"/>
      <c r="BL15" s="624"/>
      <c r="BM15" s="624"/>
      <c r="BN15" s="625"/>
      <c r="BO15" s="626">
        <v>8</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2843247</v>
      </c>
      <c r="CS15" s="624"/>
      <c r="CT15" s="624"/>
      <c r="CU15" s="624"/>
      <c r="CV15" s="624"/>
      <c r="CW15" s="624"/>
      <c r="CX15" s="624"/>
      <c r="CY15" s="625"/>
      <c r="CZ15" s="626">
        <v>15.3</v>
      </c>
      <c r="DA15" s="626"/>
      <c r="DB15" s="626"/>
      <c r="DC15" s="626"/>
      <c r="DD15" s="632">
        <v>1438931</v>
      </c>
      <c r="DE15" s="624"/>
      <c r="DF15" s="624"/>
      <c r="DG15" s="624"/>
      <c r="DH15" s="624"/>
      <c r="DI15" s="624"/>
      <c r="DJ15" s="624"/>
      <c r="DK15" s="624"/>
      <c r="DL15" s="624"/>
      <c r="DM15" s="624"/>
      <c r="DN15" s="624"/>
      <c r="DO15" s="624"/>
      <c r="DP15" s="625"/>
      <c r="DQ15" s="632">
        <v>1329901</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7714989</v>
      </c>
      <c r="S16" s="624"/>
      <c r="T16" s="624"/>
      <c r="U16" s="624"/>
      <c r="V16" s="624"/>
      <c r="W16" s="624"/>
      <c r="X16" s="624"/>
      <c r="Y16" s="625"/>
      <c r="Z16" s="626">
        <v>40.700000000000003</v>
      </c>
      <c r="AA16" s="626"/>
      <c r="AB16" s="626"/>
      <c r="AC16" s="626"/>
      <c r="AD16" s="627">
        <v>6670446</v>
      </c>
      <c r="AE16" s="627"/>
      <c r="AF16" s="627"/>
      <c r="AG16" s="627"/>
      <c r="AH16" s="627"/>
      <c r="AI16" s="627"/>
      <c r="AJ16" s="627"/>
      <c r="AK16" s="627"/>
      <c r="AL16" s="628">
        <v>69.099999999999994</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v>363</v>
      </c>
      <c r="BH16" s="624"/>
      <c r="BI16" s="624"/>
      <c r="BJ16" s="624"/>
      <c r="BK16" s="624"/>
      <c r="BL16" s="624"/>
      <c r="BM16" s="624"/>
      <c r="BN16" s="625"/>
      <c r="BO16" s="626">
        <v>0</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134748</v>
      </c>
      <c r="CS16" s="624"/>
      <c r="CT16" s="624"/>
      <c r="CU16" s="624"/>
      <c r="CV16" s="624"/>
      <c r="CW16" s="624"/>
      <c r="CX16" s="624"/>
      <c r="CY16" s="625"/>
      <c r="CZ16" s="626">
        <v>0.7</v>
      </c>
      <c r="DA16" s="626"/>
      <c r="DB16" s="626"/>
      <c r="DC16" s="626"/>
      <c r="DD16" s="632" t="s">
        <v>108</v>
      </c>
      <c r="DE16" s="624"/>
      <c r="DF16" s="624"/>
      <c r="DG16" s="624"/>
      <c r="DH16" s="624"/>
      <c r="DI16" s="624"/>
      <c r="DJ16" s="624"/>
      <c r="DK16" s="624"/>
      <c r="DL16" s="624"/>
      <c r="DM16" s="624"/>
      <c r="DN16" s="624"/>
      <c r="DO16" s="624"/>
      <c r="DP16" s="625"/>
      <c r="DQ16" s="632">
        <v>35109</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6670446</v>
      </c>
      <c r="S17" s="624"/>
      <c r="T17" s="624"/>
      <c r="U17" s="624"/>
      <c r="V17" s="624"/>
      <c r="W17" s="624"/>
      <c r="X17" s="624"/>
      <c r="Y17" s="625"/>
      <c r="Z17" s="626">
        <v>35.200000000000003</v>
      </c>
      <c r="AA17" s="626"/>
      <c r="AB17" s="626"/>
      <c r="AC17" s="626"/>
      <c r="AD17" s="627">
        <v>6670446</v>
      </c>
      <c r="AE17" s="627"/>
      <c r="AF17" s="627"/>
      <c r="AG17" s="627"/>
      <c r="AH17" s="627"/>
      <c r="AI17" s="627"/>
      <c r="AJ17" s="627"/>
      <c r="AK17" s="627"/>
      <c r="AL17" s="628">
        <v>69.099999999999994</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2206613</v>
      </c>
      <c r="CS17" s="624"/>
      <c r="CT17" s="624"/>
      <c r="CU17" s="624"/>
      <c r="CV17" s="624"/>
      <c r="CW17" s="624"/>
      <c r="CX17" s="624"/>
      <c r="CY17" s="625"/>
      <c r="CZ17" s="626">
        <v>11.9</v>
      </c>
      <c r="DA17" s="626"/>
      <c r="DB17" s="626"/>
      <c r="DC17" s="626"/>
      <c r="DD17" s="632" t="s">
        <v>108</v>
      </c>
      <c r="DE17" s="624"/>
      <c r="DF17" s="624"/>
      <c r="DG17" s="624"/>
      <c r="DH17" s="624"/>
      <c r="DI17" s="624"/>
      <c r="DJ17" s="624"/>
      <c r="DK17" s="624"/>
      <c r="DL17" s="624"/>
      <c r="DM17" s="624"/>
      <c r="DN17" s="624"/>
      <c r="DO17" s="624"/>
      <c r="DP17" s="625"/>
      <c r="DQ17" s="632">
        <v>2027945</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1044543</v>
      </c>
      <c r="S18" s="624"/>
      <c r="T18" s="624"/>
      <c r="U18" s="624"/>
      <c r="V18" s="624"/>
      <c r="W18" s="624"/>
      <c r="X18" s="624"/>
      <c r="Y18" s="625"/>
      <c r="Z18" s="626">
        <v>5.5</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97746</v>
      </c>
      <c r="BH19" s="624"/>
      <c r="BI19" s="624"/>
      <c r="BJ19" s="624"/>
      <c r="BK19" s="624"/>
      <c r="BL19" s="624"/>
      <c r="BM19" s="624"/>
      <c r="BN19" s="625"/>
      <c r="BO19" s="626">
        <v>4.3</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10752487</v>
      </c>
      <c r="S20" s="624"/>
      <c r="T20" s="624"/>
      <c r="U20" s="624"/>
      <c r="V20" s="624"/>
      <c r="W20" s="624"/>
      <c r="X20" s="624"/>
      <c r="Y20" s="625"/>
      <c r="Z20" s="626">
        <v>56.7</v>
      </c>
      <c r="AA20" s="626"/>
      <c r="AB20" s="626"/>
      <c r="AC20" s="626"/>
      <c r="AD20" s="627">
        <v>9611752</v>
      </c>
      <c r="AE20" s="627"/>
      <c r="AF20" s="627"/>
      <c r="AG20" s="627"/>
      <c r="AH20" s="627"/>
      <c r="AI20" s="627"/>
      <c r="AJ20" s="627"/>
      <c r="AK20" s="627"/>
      <c r="AL20" s="628">
        <v>99.6</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97746</v>
      </c>
      <c r="BH20" s="624"/>
      <c r="BI20" s="624"/>
      <c r="BJ20" s="624"/>
      <c r="BK20" s="624"/>
      <c r="BL20" s="624"/>
      <c r="BM20" s="624"/>
      <c r="BN20" s="625"/>
      <c r="BO20" s="626">
        <v>4.3</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18555273</v>
      </c>
      <c r="CS20" s="624"/>
      <c r="CT20" s="624"/>
      <c r="CU20" s="624"/>
      <c r="CV20" s="624"/>
      <c r="CW20" s="624"/>
      <c r="CX20" s="624"/>
      <c r="CY20" s="625"/>
      <c r="CZ20" s="626">
        <v>100</v>
      </c>
      <c r="DA20" s="626"/>
      <c r="DB20" s="626"/>
      <c r="DC20" s="626"/>
      <c r="DD20" s="632">
        <v>3937788</v>
      </c>
      <c r="DE20" s="624"/>
      <c r="DF20" s="624"/>
      <c r="DG20" s="624"/>
      <c r="DH20" s="624"/>
      <c r="DI20" s="624"/>
      <c r="DJ20" s="624"/>
      <c r="DK20" s="624"/>
      <c r="DL20" s="624"/>
      <c r="DM20" s="624"/>
      <c r="DN20" s="624"/>
      <c r="DO20" s="624"/>
      <c r="DP20" s="625"/>
      <c r="DQ20" s="632">
        <v>11116564</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3468</v>
      </c>
      <c r="S21" s="624"/>
      <c r="T21" s="624"/>
      <c r="U21" s="624"/>
      <c r="V21" s="624"/>
      <c r="W21" s="624"/>
      <c r="X21" s="624"/>
      <c r="Y21" s="625"/>
      <c r="Z21" s="626">
        <v>0</v>
      </c>
      <c r="AA21" s="626"/>
      <c r="AB21" s="626"/>
      <c r="AC21" s="626"/>
      <c r="AD21" s="627">
        <v>3468</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1554</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74752</v>
      </c>
      <c r="S22" s="624"/>
      <c r="T22" s="624"/>
      <c r="U22" s="624"/>
      <c r="V22" s="624"/>
      <c r="W22" s="624"/>
      <c r="X22" s="624"/>
      <c r="Y22" s="625"/>
      <c r="Z22" s="626">
        <v>0.4</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330029</v>
      </c>
      <c r="S23" s="624"/>
      <c r="T23" s="624"/>
      <c r="U23" s="624"/>
      <c r="V23" s="624"/>
      <c r="W23" s="624"/>
      <c r="X23" s="624"/>
      <c r="Y23" s="625"/>
      <c r="Z23" s="626">
        <v>1.7</v>
      </c>
      <c r="AA23" s="626"/>
      <c r="AB23" s="626"/>
      <c r="AC23" s="626"/>
      <c r="AD23" s="627">
        <v>14451</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96192</v>
      </c>
      <c r="BH23" s="624"/>
      <c r="BI23" s="624"/>
      <c r="BJ23" s="624"/>
      <c r="BK23" s="624"/>
      <c r="BL23" s="624"/>
      <c r="BM23" s="624"/>
      <c r="BN23" s="625"/>
      <c r="BO23" s="626">
        <v>4.2</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110806</v>
      </c>
      <c r="S24" s="624"/>
      <c r="T24" s="624"/>
      <c r="U24" s="624"/>
      <c r="V24" s="624"/>
      <c r="W24" s="624"/>
      <c r="X24" s="624"/>
      <c r="Y24" s="625"/>
      <c r="Z24" s="626">
        <v>0.6</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6287177</v>
      </c>
      <c r="CS24" s="613"/>
      <c r="CT24" s="613"/>
      <c r="CU24" s="613"/>
      <c r="CV24" s="613"/>
      <c r="CW24" s="613"/>
      <c r="CX24" s="613"/>
      <c r="CY24" s="614"/>
      <c r="CZ24" s="652">
        <v>33.9</v>
      </c>
      <c r="DA24" s="653"/>
      <c r="DB24" s="653"/>
      <c r="DC24" s="654"/>
      <c r="DD24" s="651">
        <v>4930468</v>
      </c>
      <c r="DE24" s="613"/>
      <c r="DF24" s="613"/>
      <c r="DG24" s="613"/>
      <c r="DH24" s="613"/>
      <c r="DI24" s="613"/>
      <c r="DJ24" s="613"/>
      <c r="DK24" s="614"/>
      <c r="DL24" s="651">
        <v>4830914</v>
      </c>
      <c r="DM24" s="613"/>
      <c r="DN24" s="613"/>
      <c r="DO24" s="613"/>
      <c r="DP24" s="613"/>
      <c r="DQ24" s="613"/>
      <c r="DR24" s="613"/>
      <c r="DS24" s="613"/>
      <c r="DT24" s="613"/>
      <c r="DU24" s="613"/>
      <c r="DV24" s="614"/>
      <c r="DW24" s="617">
        <v>47.5</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2300434</v>
      </c>
      <c r="S25" s="624"/>
      <c r="T25" s="624"/>
      <c r="U25" s="624"/>
      <c r="V25" s="624"/>
      <c r="W25" s="624"/>
      <c r="X25" s="624"/>
      <c r="Y25" s="625"/>
      <c r="Z25" s="626">
        <v>12.1</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2339107</v>
      </c>
      <c r="CS25" s="655"/>
      <c r="CT25" s="655"/>
      <c r="CU25" s="655"/>
      <c r="CV25" s="655"/>
      <c r="CW25" s="655"/>
      <c r="CX25" s="655"/>
      <c r="CY25" s="656"/>
      <c r="CZ25" s="657">
        <v>12.6</v>
      </c>
      <c r="DA25" s="658"/>
      <c r="DB25" s="658"/>
      <c r="DC25" s="659"/>
      <c r="DD25" s="632">
        <v>2199151</v>
      </c>
      <c r="DE25" s="655"/>
      <c r="DF25" s="655"/>
      <c r="DG25" s="655"/>
      <c r="DH25" s="655"/>
      <c r="DI25" s="655"/>
      <c r="DJ25" s="655"/>
      <c r="DK25" s="656"/>
      <c r="DL25" s="632">
        <v>2099597</v>
      </c>
      <c r="DM25" s="655"/>
      <c r="DN25" s="655"/>
      <c r="DO25" s="655"/>
      <c r="DP25" s="655"/>
      <c r="DQ25" s="655"/>
      <c r="DR25" s="655"/>
      <c r="DS25" s="655"/>
      <c r="DT25" s="655"/>
      <c r="DU25" s="655"/>
      <c r="DV25" s="656"/>
      <c r="DW25" s="628">
        <v>20.6</v>
      </c>
      <c r="DX25" s="649"/>
      <c r="DY25" s="649"/>
      <c r="DZ25" s="649"/>
      <c r="EA25" s="649"/>
      <c r="EB25" s="649"/>
      <c r="EC25" s="650"/>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1552532</v>
      </c>
      <c r="CS26" s="624"/>
      <c r="CT26" s="624"/>
      <c r="CU26" s="624"/>
      <c r="CV26" s="624"/>
      <c r="CW26" s="624"/>
      <c r="CX26" s="624"/>
      <c r="CY26" s="625"/>
      <c r="CZ26" s="657">
        <v>8.4</v>
      </c>
      <c r="DA26" s="658"/>
      <c r="DB26" s="658"/>
      <c r="DC26" s="659"/>
      <c r="DD26" s="632">
        <v>1552532</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49"/>
      <c r="DY26" s="649"/>
      <c r="DZ26" s="649"/>
      <c r="EA26" s="649"/>
      <c r="EB26" s="649"/>
      <c r="EC26" s="650"/>
    </row>
    <row r="27" spans="2:133" ht="11.25" customHeight="1">
      <c r="B27" s="620" t="s">
        <v>277</v>
      </c>
      <c r="C27" s="621"/>
      <c r="D27" s="621"/>
      <c r="E27" s="621"/>
      <c r="F27" s="621"/>
      <c r="G27" s="621"/>
      <c r="H27" s="621"/>
      <c r="I27" s="621"/>
      <c r="J27" s="621"/>
      <c r="K27" s="621"/>
      <c r="L27" s="621"/>
      <c r="M27" s="621"/>
      <c r="N27" s="621"/>
      <c r="O27" s="621"/>
      <c r="P27" s="621"/>
      <c r="Q27" s="622"/>
      <c r="R27" s="623">
        <v>1063666</v>
      </c>
      <c r="S27" s="624"/>
      <c r="T27" s="624"/>
      <c r="U27" s="624"/>
      <c r="V27" s="624"/>
      <c r="W27" s="624"/>
      <c r="X27" s="624"/>
      <c r="Y27" s="625"/>
      <c r="Z27" s="626">
        <v>5.6</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2294789</v>
      </c>
      <c r="BH27" s="624"/>
      <c r="BI27" s="624"/>
      <c r="BJ27" s="624"/>
      <c r="BK27" s="624"/>
      <c r="BL27" s="624"/>
      <c r="BM27" s="624"/>
      <c r="BN27" s="625"/>
      <c r="BO27" s="626">
        <v>100</v>
      </c>
      <c r="BP27" s="626"/>
      <c r="BQ27" s="626"/>
      <c r="BR27" s="626"/>
      <c r="BS27" s="632">
        <v>48256</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1741457</v>
      </c>
      <c r="CS27" s="655"/>
      <c r="CT27" s="655"/>
      <c r="CU27" s="655"/>
      <c r="CV27" s="655"/>
      <c r="CW27" s="655"/>
      <c r="CX27" s="655"/>
      <c r="CY27" s="656"/>
      <c r="CZ27" s="657">
        <v>9.4</v>
      </c>
      <c r="DA27" s="658"/>
      <c r="DB27" s="658"/>
      <c r="DC27" s="659"/>
      <c r="DD27" s="632">
        <v>703372</v>
      </c>
      <c r="DE27" s="655"/>
      <c r="DF27" s="655"/>
      <c r="DG27" s="655"/>
      <c r="DH27" s="655"/>
      <c r="DI27" s="655"/>
      <c r="DJ27" s="655"/>
      <c r="DK27" s="656"/>
      <c r="DL27" s="632">
        <v>703372</v>
      </c>
      <c r="DM27" s="655"/>
      <c r="DN27" s="655"/>
      <c r="DO27" s="655"/>
      <c r="DP27" s="655"/>
      <c r="DQ27" s="655"/>
      <c r="DR27" s="655"/>
      <c r="DS27" s="655"/>
      <c r="DT27" s="655"/>
      <c r="DU27" s="655"/>
      <c r="DV27" s="656"/>
      <c r="DW27" s="628">
        <v>6.9</v>
      </c>
      <c r="DX27" s="649"/>
      <c r="DY27" s="649"/>
      <c r="DZ27" s="649"/>
      <c r="EA27" s="649"/>
      <c r="EB27" s="649"/>
      <c r="EC27" s="650"/>
    </row>
    <row r="28" spans="2:133" ht="11.25" customHeight="1">
      <c r="B28" s="620" t="s">
        <v>280</v>
      </c>
      <c r="C28" s="621"/>
      <c r="D28" s="621"/>
      <c r="E28" s="621"/>
      <c r="F28" s="621"/>
      <c r="G28" s="621"/>
      <c r="H28" s="621"/>
      <c r="I28" s="621"/>
      <c r="J28" s="621"/>
      <c r="K28" s="621"/>
      <c r="L28" s="621"/>
      <c r="M28" s="621"/>
      <c r="N28" s="621"/>
      <c r="O28" s="621"/>
      <c r="P28" s="621"/>
      <c r="Q28" s="622"/>
      <c r="R28" s="623">
        <v>54378</v>
      </c>
      <c r="S28" s="624"/>
      <c r="T28" s="624"/>
      <c r="U28" s="624"/>
      <c r="V28" s="624"/>
      <c r="W28" s="624"/>
      <c r="X28" s="624"/>
      <c r="Y28" s="625"/>
      <c r="Z28" s="626">
        <v>0.3</v>
      </c>
      <c r="AA28" s="626"/>
      <c r="AB28" s="626"/>
      <c r="AC28" s="626"/>
      <c r="AD28" s="627">
        <v>21614</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2206613</v>
      </c>
      <c r="CS28" s="624"/>
      <c r="CT28" s="624"/>
      <c r="CU28" s="624"/>
      <c r="CV28" s="624"/>
      <c r="CW28" s="624"/>
      <c r="CX28" s="624"/>
      <c r="CY28" s="625"/>
      <c r="CZ28" s="657">
        <v>11.9</v>
      </c>
      <c r="DA28" s="658"/>
      <c r="DB28" s="658"/>
      <c r="DC28" s="659"/>
      <c r="DD28" s="632">
        <v>2027945</v>
      </c>
      <c r="DE28" s="624"/>
      <c r="DF28" s="624"/>
      <c r="DG28" s="624"/>
      <c r="DH28" s="624"/>
      <c r="DI28" s="624"/>
      <c r="DJ28" s="624"/>
      <c r="DK28" s="625"/>
      <c r="DL28" s="632">
        <v>2027945</v>
      </c>
      <c r="DM28" s="624"/>
      <c r="DN28" s="624"/>
      <c r="DO28" s="624"/>
      <c r="DP28" s="624"/>
      <c r="DQ28" s="624"/>
      <c r="DR28" s="624"/>
      <c r="DS28" s="624"/>
      <c r="DT28" s="624"/>
      <c r="DU28" s="624"/>
      <c r="DV28" s="625"/>
      <c r="DW28" s="628">
        <v>19.899999999999999</v>
      </c>
      <c r="DX28" s="649"/>
      <c r="DY28" s="649"/>
      <c r="DZ28" s="649"/>
      <c r="EA28" s="649"/>
      <c r="EB28" s="649"/>
      <c r="EC28" s="650"/>
    </row>
    <row r="29" spans="2:133" ht="11.25" customHeight="1">
      <c r="B29" s="620" t="s">
        <v>282</v>
      </c>
      <c r="C29" s="621"/>
      <c r="D29" s="621"/>
      <c r="E29" s="621"/>
      <c r="F29" s="621"/>
      <c r="G29" s="621"/>
      <c r="H29" s="621"/>
      <c r="I29" s="621"/>
      <c r="J29" s="621"/>
      <c r="K29" s="621"/>
      <c r="L29" s="621"/>
      <c r="M29" s="621"/>
      <c r="N29" s="621"/>
      <c r="O29" s="621"/>
      <c r="P29" s="621"/>
      <c r="Q29" s="622"/>
      <c r="R29" s="623">
        <v>49589</v>
      </c>
      <c r="S29" s="624"/>
      <c r="T29" s="624"/>
      <c r="U29" s="624"/>
      <c r="V29" s="624"/>
      <c r="W29" s="624"/>
      <c r="X29" s="624"/>
      <c r="Y29" s="625"/>
      <c r="Z29" s="626">
        <v>0.3</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2206164</v>
      </c>
      <c r="CS29" s="655"/>
      <c r="CT29" s="655"/>
      <c r="CU29" s="655"/>
      <c r="CV29" s="655"/>
      <c r="CW29" s="655"/>
      <c r="CX29" s="655"/>
      <c r="CY29" s="656"/>
      <c r="CZ29" s="657">
        <v>11.9</v>
      </c>
      <c r="DA29" s="658"/>
      <c r="DB29" s="658"/>
      <c r="DC29" s="659"/>
      <c r="DD29" s="632">
        <v>2027496</v>
      </c>
      <c r="DE29" s="655"/>
      <c r="DF29" s="655"/>
      <c r="DG29" s="655"/>
      <c r="DH29" s="655"/>
      <c r="DI29" s="655"/>
      <c r="DJ29" s="655"/>
      <c r="DK29" s="656"/>
      <c r="DL29" s="632">
        <v>2027496</v>
      </c>
      <c r="DM29" s="655"/>
      <c r="DN29" s="655"/>
      <c r="DO29" s="655"/>
      <c r="DP29" s="655"/>
      <c r="DQ29" s="655"/>
      <c r="DR29" s="655"/>
      <c r="DS29" s="655"/>
      <c r="DT29" s="655"/>
      <c r="DU29" s="655"/>
      <c r="DV29" s="656"/>
      <c r="DW29" s="628">
        <v>19.899999999999999</v>
      </c>
      <c r="DX29" s="649"/>
      <c r="DY29" s="649"/>
      <c r="DZ29" s="649"/>
      <c r="EA29" s="649"/>
      <c r="EB29" s="649"/>
      <c r="EC29" s="650"/>
    </row>
    <row r="30" spans="2:133" ht="11.25" customHeight="1">
      <c r="B30" s="620" t="s">
        <v>287</v>
      </c>
      <c r="C30" s="621"/>
      <c r="D30" s="621"/>
      <c r="E30" s="621"/>
      <c r="F30" s="621"/>
      <c r="G30" s="621"/>
      <c r="H30" s="621"/>
      <c r="I30" s="621"/>
      <c r="J30" s="621"/>
      <c r="K30" s="621"/>
      <c r="L30" s="621"/>
      <c r="M30" s="621"/>
      <c r="N30" s="621"/>
      <c r="O30" s="621"/>
      <c r="P30" s="621"/>
      <c r="Q30" s="622"/>
      <c r="R30" s="623">
        <v>100132</v>
      </c>
      <c r="S30" s="624"/>
      <c r="T30" s="624"/>
      <c r="U30" s="624"/>
      <c r="V30" s="624"/>
      <c r="W30" s="624"/>
      <c r="X30" s="624"/>
      <c r="Y30" s="625"/>
      <c r="Z30" s="626">
        <v>0.5</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99.6</v>
      </c>
      <c r="BH30" s="682"/>
      <c r="BI30" s="682"/>
      <c r="BJ30" s="682"/>
      <c r="BK30" s="682"/>
      <c r="BL30" s="682"/>
      <c r="BM30" s="618">
        <v>96.4</v>
      </c>
      <c r="BN30" s="682"/>
      <c r="BO30" s="682"/>
      <c r="BP30" s="682"/>
      <c r="BQ30" s="683"/>
      <c r="BR30" s="681">
        <v>99.6</v>
      </c>
      <c r="BS30" s="682"/>
      <c r="BT30" s="682"/>
      <c r="BU30" s="682"/>
      <c r="BV30" s="682"/>
      <c r="BW30" s="682"/>
      <c r="BX30" s="618">
        <v>96.6</v>
      </c>
      <c r="BY30" s="682"/>
      <c r="BZ30" s="682"/>
      <c r="CA30" s="682"/>
      <c r="CB30" s="683"/>
      <c r="CD30" s="686"/>
      <c r="CE30" s="687"/>
      <c r="CF30" s="637" t="s">
        <v>290</v>
      </c>
      <c r="CG30" s="638"/>
      <c r="CH30" s="638"/>
      <c r="CI30" s="638"/>
      <c r="CJ30" s="638"/>
      <c r="CK30" s="638"/>
      <c r="CL30" s="638"/>
      <c r="CM30" s="638"/>
      <c r="CN30" s="638"/>
      <c r="CO30" s="638"/>
      <c r="CP30" s="638"/>
      <c r="CQ30" s="639"/>
      <c r="CR30" s="623">
        <v>1998053</v>
      </c>
      <c r="CS30" s="624"/>
      <c r="CT30" s="624"/>
      <c r="CU30" s="624"/>
      <c r="CV30" s="624"/>
      <c r="CW30" s="624"/>
      <c r="CX30" s="624"/>
      <c r="CY30" s="625"/>
      <c r="CZ30" s="657">
        <v>10.8</v>
      </c>
      <c r="DA30" s="658"/>
      <c r="DB30" s="658"/>
      <c r="DC30" s="659"/>
      <c r="DD30" s="632">
        <v>1844469</v>
      </c>
      <c r="DE30" s="624"/>
      <c r="DF30" s="624"/>
      <c r="DG30" s="624"/>
      <c r="DH30" s="624"/>
      <c r="DI30" s="624"/>
      <c r="DJ30" s="624"/>
      <c r="DK30" s="625"/>
      <c r="DL30" s="632">
        <v>1844469</v>
      </c>
      <c r="DM30" s="624"/>
      <c r="DN30" s="624"/>
      <c r="DO30" s="624"/>
      <c r="DP30" s="624"/>
      <c r="DQ30" s="624"/>
      <c r="DR30" s="624"/>
      <c r="DS30" s="624"/>
      <c r="DT30" s="624"/>
      <c r="DU30" s="624"/>
      <c r="DV30" s="625"/>
      <c r="DW30" s="628">
        <v>18.100000000000001</v>
      </c>
      <c r="DX30" s="649"/>
      <c r="DY30" s="649"/>
      <c r="DZ30" s="649"/>
      <c r="EA30" s="649"/>
      <c r="EB30" s="649"/>
      <c r="EC30" s="650"/>
    </row>
    <row r="31" spans="2:133" ht="11.25" customHeight="1">
      <c r="B31" s="620" t="s">
        <v>291</v>
      </c>
      <c r="C31" s="621"/>
      <c r="D31" s="621"/>
      <c r="E31" s="621"/>
      <c r="F31" s="621"/>
      <c r="G31" s="621"/>
      <c r="H31" s="621"/>
      <c r="I31" s="621"/>
      <c r="J31" s="621"/>
      <c r="K31" s="621"/>
      <c r="L31" s="621"/>
      <c r="M31" s="621"/>
      <c r="N31" s="621"/>
      <c r="O31" s="621"/>
      <c r="P31" s="621"/>
      <c r="Q31" s="622"/>
      <c r="R31" s="623">
        <v>158657</v>
      </c>
      <c r="S31" s="624"/>
      <c r="T31" s="624"/>
      <c r="U31" s="624"/>
      <c r="V31" s="624"/>
      <c r="W31" s="624"/>
      <c r="X31" s="624"/>
      <c r="Y31" s="625"/>
      <c r="Z31" s="626">
        <v>0.8</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99.8</v>
      </c>
      <c r="BH31" s="655"/>
      <c r="BI31" s="655"/>
      <c r="BJ31" s="655"/>
      <c r="BK31" s="655"/>
      <c r="BL31" s="655"/>
      <c r="BM31" s="629">
        <v>98.8</v>
      </c>
      <c r="BN31" s="679"/>
      <c r="BO31" s="679"/>
      <c r="BP31" s="679"/>
      <c r="BQ31" s="680"/>
      <c r="BR31" s="678">
        <v>99.8</v>
      </c>
      <c r="BS31" s="655"/>
      <c r="BT31" s="655"/>
      <c r="BU31" s="655"/>
      <c r="BV31" s="655"/>
      <c r="BW31" s="655"/>
      <c r="BX31" s="629">
        <v>98.5</v>
      </c>
      <c r="BY31" s="679"/>
      <c r="BZ31" s="679"/>
      <c r="CA31" s="679"/>
      <c r="CB31" s="680"/>
      <c r="CD31" s="686"/>
      <c r="CE31" s="687"/>
      <c r="CF31" s="637" t="s">
        <v>294</v>
      </c>
      <c r="CG31" s="638"/>
      <c r="CH31" s="638"/>
      <c r="CI31" s="638"/>
      <c r="CJ31" s="638"/>
      <c r="CK31" s="638"/>
      <c r="CL31" s="638"/>
      <c r="CM31" s="638"/>
      <c r="CN31" s="638"/>
      <c r="CO31" s="638"/>
      <c r="CP31" s="638"/>
      <c r="CQ31" s="639"/>
      <c r="CR31" s="623">
        <v>208111</v>
      </c>
      <c r="CS31" s="655"/>
      <c r="CT31" s="655"/>
      <c r="CU31" s="655"/>
      <c r="CV31" s="655"/>
      <c r="CW31" s="655"/>
      <c r="CX31" s="655"/>
      <c r="CY31" s="656"/>
      <c r="CZ31" s="657">
        <v>1.1000000000000001</v>
      </c>
      <c r="DA31" s="658"/>
      <c r="DB31" s="658"/>
      <c r="DC31" s="659"/>
      <c r="DD31" s="632">
        <v>183027</v>
      </c>
      <c r="DE31" s="655"/>
      <c r="DF31" s="655"/>
      <c r="DG31" s="655"/>
      <c r="DH31" s="655"/>
      <c r="DI31" s="655"/>
      <c r="DJ31" s="655"/>
      <c r="DK31" s="656"/>
      <c r="DL31" s="632">
        <v>183027</v>
      </c>
      <c r="DM31" s="655"/>
      <c r="DN31" s="655"/>
      <c r="DO31" s="655"/>
      <c r="DP31" s="655"/>
      <c r="DQ31" s="655"/>
      <c r="DR31" s="655"/>
      <c r="DS31" s="655"/>
      <c r="DT31" s="655"/>
      <c r="DU31" s="655"/>
      <c r="DV31" s="656"/>
      <c r="DW31" s="628">
        <v>1.8</v>
      </c>
      <c r="DX31" s="649"/>
      <c r="DY31" s="649"/>
      <c r="DZ31" s="649"/>
      <c r="EA31" s="649"/>
      <c r="EB31" s="649"/>
      <c r="EC31" s="650"/>
    </row>
    <row r="32" spans="2:133" ht="11.25" customHeight="1">
      <c r="B32" s="620" t="s">
        <v>295</v>
      </c>
      <c r="C32" s="621"/>
      <c r="D32" s="621"/>
      <c r="E32" s="621"/>
      <c r="F32" s="621"/>
      <c r="G32" s="621"/>
      <c r="H32" s="621"/>
      <c r="I32" s="621"/>
      <c r="J32" s="621"/>
      <c r="K32" s="621"/>
      <c r="L32" s="621"/>
      <c r="M32" s="621"/>
      <c r="N32" s="621"/>
      <c r="O32" s="621"/>
      <c r="P32" s="621"/>
      <c r="Q32" s="622"/>
      <c r="R32" s="623">
        <v>827958</v>
      </c>
      <c r="S32" s="624"/>
      <c r="T32" s="624"/>
      <c r="U32" s="624"/>
      <c r="V32" s="624"/>
      <c r="W32" s="624"/>
      <c r="X32" s="624"/>
      <c r="Y32" s="625"/>
      <c r="Z32" s="626">
        <v>4.4000000000000004</v>
      </c>
      <c r="AA32" s="626"/>
      <c r="AB32" s="626"/>
      <c r="AC32" s="626"/>
      <c r="AD32" s="627">
        <v>1474</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99.3</v>
      </c>
      <c r="BH32" s="691"/>
      <c r="BI32" s="691"/>
      <c r="BJ32" s="691"/>
      <c r="BK32" s="691"/>
      <c r="BL32" s="691"/>
      <c r="BM32" s="692">
        <v>93.3</v>
      </c>
      <c r="BN32" s="691"/>
      <c r="BO32" s="691"/>
      <c r="BP32" s="691"/>
      <c r="BQ32" s="693"/>
      <c r="BR32" s="690">
        <v>99.2</v>
      </c>
      <c r="BS32" s="691"/>
      <c r="BT32" s="691"/>
      <c r="BU32" s="691"/>
      <c r="BV32" s="691"/>
      <c r="BW32" s="691"/>
      <c r="BX32" s="692">
        <v>93.9</v>
      </c>
      <c r="BY32" s="691"/>
      <c r="BZ32" s="691"/>
      <c r="CA32" s="691"/>
      <c r="CB32" s="693"/>
      <c r="CD32" s="688"/>
      <c r="CE32" s="689"/>
      <c r="CF32" s="637" t="s">
        <v>297</v>
      </c>
      <c r="CG32" s="638"/>
      <c r="CH32" s="638"/>
      <c r="CI32" s="638"/>
      <c r="CJ32" s="638"/>
      <c r="CK32" s="638"/>
      <c r="CL32" s="638"/>
      <c r="CM32" s="638"/>
      <c r="CN32" s="638"/>
      <c r="CO32" s="638"/>
      <c r="CP32" s="638"/>
      <c r="CQ32" s="639"/>
      <c r="CR32" s="623">
        <v>449</v>
      </c>
      <c r="CS32" s="624"/>
      <c r="CT32" s="624"/>
      <c r="CU32" s="624"/>
      <c r="CV32" s="624"/>
      <c r="CW32" s="624"/>
      <c r="CX32" s="624"/>
      <c r="CY32" s="625"/>
      <c r="CZ32" s="657">
        <v>0</v>
      </c>
      <c r="DA32" s="658"/>
      <c r="DB32" s="658"/>
      <c r="DC32" s="659"/>
      <c r="DD32" s="632">
        <v>449</v>
      </c>
      <c r="DE32" s="624"/>
      <c r="DF32" s="624"/>
      <c r="DG32" s="624"/>
      <c r="DH32" s="624"/>
      <c r="DI32" s="624"/>
      <c r="DJ32" s="624"/>
      <c r="DK32" s="625"/>
      <c r="DL32" s="632">
        <v>449</v>
      </c>
      <c r="DM32" s="624"/>
      <c r="DN32" s="624"/>
      <c r="DO32" s="624"/>
      <c r="DP32" s="624"/>
      <c r="DQ32" s="624"/>
      <c r="DR32" s="624"/>
      <c r="DS32" s="624"/>
      <c r="DT32" s="624"/>
      <c r="DU32" s="624"/>
      <c r="DV32" s="625"/>
      <c r="DW32" s="628">
        <v>0</v>
      </c>
      <c r="DX32" s="649"/>
      <c r="DY32" s="649"/>
      <c r="DZ32" s="649"/>
      <c r="EA32" s="649"/>
      <c r="EB32" s="649"/>
      <c r="EC32" s="650"/>
    </row>
    <row r="33" spans="2:133" ht="11.25" customHeight="1">
      <c r="B33" s="620" t="s">
        <v>298</v>
      </c>
      <c r="C33" s="621"/>
      <c r="D33" s="621"/>
      <c r="E33" s="621"/>
      <c r="F33" s="621"/>
      <c r="G33" s="621"/>
      <c r="H33" s="621"/>
      <c r="I33" s="621"/>
      <c r="J33" s="621"/>
      <c r="K33" s="621"/>
      <c r="L33" s="621"/>
      <c r="M33" s="621"/>
      <c r="N33" s="621"/>
      <c r="O33" s="621"/>
      <c r="P33" s="621"/>
      <c r="Q33" s="622"/>
      <c r="R33" s="623">
        <v>3147300</v>
      </c>
      <c r="S33" s="624"/>
      <c r="T33" s="624"/>
      <c r="U33" s="624"/>
      <c r="V33" s="624"/>
      <c r="W33" s="624"/>
      <c r="X33" s="624"/>
      <c r="Y33" s="625"/>
      <c r="Z33" s="626">
        <v>16.600000000000001</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8195560</v>
      </c>
      <c r="CS33" s="655"/>
      <c r="CT33" s="655"/>
      <c r="CU33" s="655"/>
      <c r="CV33" s="655"/>
      <c r="CW33" s="655"/>
      <c r="CX33" s="655"/>
      <c r="CY33" s="656"/>
      <c r="CZ33" s="657">
        <v>44.2</v>
      </c>
      <c r="DA33" s="658"/>
      <c r="DB33" s="658"/>
      <c r="DC33" s="659"/>
      <c r="DD33" s="632">
        <v>5935756</v>
      </c>
      <c r="DE33" s="655"/>
      <c r="DF33" s="655"/>
      <c r="DG33" s="655"/>
      <c r="DH33" s="655"/>
      <c r="DI33" s="655"/>
      <c r="DJ33" s="655"/>
      <c r="DK33" s="656"/>
      <c r="DL33" s="632">
        <v>4814818</v>
      </c>
      <c r="DM33" s="655"/>
      <c r="DN33" s="655"/>
      <c r="DO33" s="655"/>
      <c r="DP33" s="655"/>
      <c r="DQ33" s="655"/>
      <c r="DR33" s="655"/>
      <c r="DS33" s="655"/>
      <c r="DT33" s="655"/>
      <c r="DU33" s="655"/>
      <c r="DV33" s="656"/>
      <c r="DW33" s="628">
        <v>47.3</v>
      </c>
      <c r="DX33" s="649"/>
      <c r="DY33" s="649"/>
      <c r="DZ33" s="649"/>
      <c r="EA33" s="649"/>
      <c r="EB33" s="649"/>
      <c r="EC33" s="650"/>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2279553</v>
      </c>
      <c r="CS34" s="624"/>
      <c r="CT34" s="624"/>
      <c r="CU34" s="624"/>
      <c r="CV34" s="624"/>
      <c r="CW34" s="624"/>
      <c r="CX34" s="624"/>
      <c r="CY34" s="625"/>
      <c r="CZ34" s="657">
        <v>12.3</v>
      </c>
      <c r="DA34" s="658"/>
      <c r="DB34" s="658"/>
      <c r="DC34" s="659"/>
      <c r="DD34" s="632">
        <v>1802261</v>
      </c>
      <c r="DE34" s="624"/>
      <c r="DF34" s="624"/>
      <c r="DG34" s="624"/>
      <c r="DH34" s="624"/>
      <c r="DI34" s="624"/>
      <c r="DJ34" s="624"/>
      <c r="DK34" s="625"/>
      <c r="DL34" s="632">
        <v>1605083</v>
      </c>
      <c r="DM34" s="624"/>
      <c r="DN34" s="624"/>
      <c r="DO34" s="624"/>
      <c r="DP34" s="624"/>
      <c r="DQ34" s="624"/>
      <c r="DR34" s="624"/>
      <c r="DS34" s="624"/>
      <c r="DT34" s="624"/>
      <c r="DU34" s="624"/>
      <c r="DV34" s="625"/>
      <c r="DW34" s="628">
        <v>15.8</v>
      </c>
      <c r="DX34" s="649"/>
      <c r="DY34" s="649"/>
      <c r="DZ34" s="649"/>
      <c r="EA34" s="649"/>
      <c r="EB34" s="649"/>
      <c r="EC34" s="650"/>
    </row>
    <row r="35" spans="2:133" ht="11.25" customHeight="1">
      <c r="B35" s="620" t="s">
        <v>304</v>
      </c>
      <c r="C35" s="621"/>
      <c r="D35" s="621"/>
      <c r="E35" s="621"/>
      <c r="F35" s="621"/>
      <c r="G35" s="621"/>
      <c r="H35" s="621"/>
      <c r="I35" s="621"/>
      <c r="J35" s="621"/>
      <c r="K35" s="621"/>
      <c r="L35" s="621"/>
      <c r="M35" s="621"/>
      <c r="N35" s="621"/>
      <c r="O35" s="621"/>
      <c r="P35" s="621"/>
      <c r="Q35" s="622"/>
      <c r="R35" s="623">
        <v>516500</v>
      </c>
      <c r="S35" s="624"/>
      <c r="T35" s="624"/>
      <c r="U35" s="624"/>
      <c r="V35" s="624"/>
      <c r="W35" s="624"/>
      <c r="X35" s="624"/>
      <c r="Y35" s="625"/>
      <c r="Z35" s="626">
        <v>2.7</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2790032</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16436</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763499</v>
      </c>
      <c r="CS35" s="655"/>
      <c r="CT35" s="655"/>
      <c r="CU35" s="655"/>
      <c r="CV35" s="655"/>
      <c r="CW35" s="655"/>
      <c r="CX35" s="655"/>
      <c r="CY35" s="656"/>
      <c r="CZ35" s="657">
        <v>4.0999999999999996</v>
      </c>
      <c r="DA35" s="658"/>
      <c r="DB35" s="658"/>
      <c r="DC35" s="659"/>
      <c r="DD35" s="632">
        <v>614580</v>
      </c>
      <c r="DE35" s="655"/>
      <c r="DF35" s="655"/>
      <c r="DG35" s="655"/>
      <c r="DH35" s="655"/>
      <c r="DI35" s="655"/>
      <c r="DJ35" s="655"/>
      <c r="DK35" s="656"/>
      <c r="DL35" s="632">
        <v>561001</v>
      </c>
      <c r="DM35" s="655"/>
      <c r="DN35" s="655"/>
      <c r="DO35" s="655"/>
      <c r="DP35" s="655"/>
      <c r="DQ35" s="655"/>
      <c r="DR35" s="655"/>
      <c r="DS35" s="655"/>
      <c r="DT35" s="655"/>
      <c r="DU35" s="655"/>
      <c r="DV35" s="656"/>
      <c r="DW35" s="628">
        <v>5.5</v>
      </c>
      <c r="DX35" s="649"/>
      <c r="DY35" s="649"/>
      <c r="DZ35" s="649"/>
      <c r="EA35" s="649"/>
      <c r="EB35" s="649"/>
      <c r="EC35" s="650"/>
    </row>
    <row r="36" spans="2:133" ht="11.25" customHeight="1">
      <c r="B36" s="666" t="s">
        <v>308</v>
      </c>
      <c r="C36" s="667"/>
      <c r="D36" s="667"/>
      <c r="E36" s="667"/>
      <c r="F36" s="667"/>
      <c r="G36" s="667"/>
      <c r="H36" s="667"/>
      <c r="I36" s="667"/>
      <c r="J36" s="667"/>
      <c r="K36" s="667"/>
      <c r="L36" s="667"/>
      <c r="M36" s="667"/>
      <c r="N36" s="667"/>
      <c r="O36" s="667"/>
      <c r="P36" s="667"/>
      <c r="Q36" s="668"/>
      <c r="R36" s="695">
        <v>18973656</v>
      </c>
      <c r="S36" s="696"/>
      <c r="T36" s="696"/>
      <c r="U36" s="696"/>
      <c r="V36" s="696"/>
      <c r="W36" s="696"/>
      <c r="X36" s="696"/>
      <c r="Y36" s="697"/>
      <c r="Z36" s="698">
        <v>100</v>
      </c>
      <c r="AA36" s="698"/>
      <c r="AB36" s="698"/>
      <c r="AC36" s="698"/>
      <c r="AD36" s="699">
        <v>9652759</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1117970</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-40918</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3118332</v>
      </c>
      <c r="CS36" s="624"/>
      <c r="CT36" s="624"/>
      <c r="CU36" s="624"/>
      <c r="CV36" s="624"/>
      <c r="CW36" s="624"/>
      <c r="CX36" s="624"/>
      <c r="CY36" s="625"/>
      <c r="CZ36" s="657">
        <v>16.8</v>
      </c>
      <c r="DA36" s="658"/>
      <c r="DB36" s="658"/>
      <c r="DC36" s="659"/>
      <c r="DD36" s="632">
        <v>2164883</v>
      </c>
      <c r="DE36" s="624"/>
      <c r="DF36" s="624"/>
      <c r="DG36" s="624"/>
      <c r="DH36" s="624"/>
      <c r="DI36" s="624"/>
      <c r="DJ36" s="624"/>
      <c r="DK36" s="625"/>
      <c r="DL36" s="632">
        <v>1369468</v>
      </c>
      <c r="DM36" s="624"/>
      <c r="DN36" s="624"/>
      <c r="DO36" s="624"/>
      <c r="DP36" s="624"/>
      <c r="DQ36" s="624"/>
      <c r="DR36" s="624"/>
      <c r="DS36" s="624"/>
      <c r="DT36" s="624"/>
      <c r="DU36" s="624"/>
      <c r="DV36" s="625"/>
      <c r="DW36" s="628">
        <v>13.5</v>
      </c>
      <c r="DX36" s="649"/>
      <c r="DY36" s="649"/>
      <c r="DZ36" s="649"/>
      <c r="EA36" s="649"/>
      <c r="EB36" s="649"/>
      <c r="EC36" s="650"/>
    </row>
    <row r="37" spans="2:133" ht="11.25" customHeight="1">
      <c r="AQ37" s="702" t="s">
        <v>312</v>
      </c>
      <c r="AR37" s="703"/>
      <c r="AS37" s="703"/>
      <c r="AT37" s="703"/>
      <c r="AU37" s="703"/>
      <c r="AV37" s="703"/>
      <c r="AW37" s="703"/>
      <c r="AX37" s="703"/>
      <c r="AY37" s="704"/>
      <c r="AZ37" s="623">
        <v>407825</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3192</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602968</v>
      </c>
      <c r="CS37" s="655"/>
      <c r="CT37" s="655"/>
      <c r="CU37" s="655"/>
      <c r="CV37" s="655"/>
      <c r="CW37" s="655"/>
      <c r="CX37" s="655"/>
      <c r="CY37" s="656"/>
      <c r="CZ37" s="657">
        <v>3.2</v>
      </c>
      <c r="DA37" s="658"/>
      <c r="DB37" s="658"/>
      <c r="DC37" s="659"/>
      <c r="DD37" s="632">
        <v>532168</v>
      </c>
      <c r="DE37" s="655"/>
      <c r="DF37" s="655"/>
      <c r="DG37" s="655"/>
      <c r="DH37" s="655"/>
      <c r="DI37" s="655"/>
      <c r="DJ37" s="655"/>
      <c r="DK37" s="656"/>
      <c r="DL37" s="632">
        <v>522898</v>
      </c>
      <c r="DM37" s="655"/>
      <c r="DN37" s="655"/>
      <c r="DO37" s="655"/>
      <c r="DP37" s="655"/>
      <c r="DQ37" s="655"/>
      <c r="DR37" s="655"/>
      <c r="DS37" s="655"/>
      <c r="DT37" s="655"/>
      <c r="DU37" s="655"/>
      <c r="DV37" s="656"/>
      <c r="DW37" s="628">
        <v>5.0999999999999996</v>
      </c>
      <c r="DX37" s="649"/>
      <c r="DY37" s="649"/>
      <c r="DZ37" s="649"/>
      <c r="EA37" s="649"/>
      <c r="EB37" s="649"/>
      <c r="EC37" s="650"/>
    </row>
    <row r="38" spans="2:133" ht="11.25" customHeight="1">
      <c r="AQ38" s="702" t="s">
        <v>315</v>
      </c>
      <c r="AR38" s="703"/>
      <c r="AS38" s="703"/>
      <c r="AT38" s="703"/>
      <c r="AU38" s="703"/>
      <c r="AV38" s="703"/>
      <c r="AW38" s="703"/>
      <c r="AX38" s="703"/>
      <c r="AY38" s="704"/>
      <c r="AZ38" s="623">
        <v>116024</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5457</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1554985</v>
      </c>
      <c r="CS38" s="624"/>
      <c r="CT38" s="624"/>
      <c r="CU38" s="624"/>
      <c r="CV38" s="624"/>
      <c r="CW38" s="624"/>
      <c r="CX38" s="624"/>
      <c r="CY38" s="625"/>
      <c r="CZ38" s="657">
        <v>8.4</v>
      </c>
      <c r="DA38" s="658"/>
      <c r="DB38" s="658"/>
      <c r="DC38" s="659"/>
      <c r="DD38" s="632">
        <v>1304023</v>
      </c>
      <c r="DE38" s="624"/>
      <c r="DF38" s="624"/>
      <c r="DG38" s="624"/>
      <c r="DH38" s="624"/>
      <c r="DI38" s="624"/>
      <c r="DJ38" s="624"/>
      <c r="DK38" s="625"/>
      <c r="DL38" s="632">
        <v>1279266</v>
      </c>
      <c r="DM38" s="624"/>
      <c r="DN38" s="624"/>
      <c r="DO38" s="624"/>
      <c r="DP38" s="624"/>
      <c r="DQ38" s="624"/>
      <c r="DR38" s="624"/>
      <c r="DS38" s="624"/>
      <c r="DT38" s="624"/>
      <c r="DU38" s="624"/>
      <c r="DV38" s="625"/>
      <c r="DW38" s="628">
        <v>12.6</v>
      </c>
      <c r="DX38" s="649"/>
      <c r="DY38" s="649"/>
      <c r="DZ38" s="649"/>
      <c r="EA38" s="649"/>
      <c r="EB38" s="649"/>
      <c r="EC38" s="650"/>
    </row>
    <row r="39" spans="2:133" ht="11.25" customHeight="1">
      <c r="AQ39" s="702" t="s">
        <v>318</v>
      </c>
      <c r="AR39" s="703"/>
      <c r="AS39" s="703"/>
      <c r="AT39" s="703"/>
      <c r="AU39" s="703"/>
      <c r="AV39" s="703"/>
      <c r="AW39" s="703"/>
      <c r="AX39" s="703"/>
      <c r="AY39" s="704"/>
      <c r="AZ39" s="623">
        <v>58713</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108</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98536</v>
      </c>
      <c r="CS39" s="655"/>
      <c r="CT39" s="655"/>
      <c r="CU39" s="655"/>
      <c r="CV39" s="655"/>
      <c r="CW39" s="655"/>
      <c r="CX39" s="655"/>
      <c r="CY39" s="656"/>
      <c r="CZ39" s="657">
        <v>0.5</v>
      </c>
      <c r="DA39" s="658"/>
      <c r="DB39" s="658"/>
      <c r="DC39" s="659"/>
      <c r="DD39" s="632">
        <v>50009</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49"/>
      <c r="DY39" s="649"/>
      <c r="DZ39" s="649"/>
      <c r="EA39" s="649"/>
      <c r="EB39" s="649"/>
      <c r="EC39" s="65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296916</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91</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380655</v>
      </c>
      <c r="CS40" s="624"/>
      <c r="CT40" s="624"/>
      <c r="CU40" s="624"/>
      <c r="CV40" s="624"/>
      <c r="CW40" s="624"/>
      <c r="CX40" s="624"/>
      <c r="CY40" s="625"/>
      <c r="CZ40" s="657">
        <v>2.1</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49"/>
      <c r="DY40" s="649"/>
      <c r="DZ40" s="649"/>
      <c r="EA40" s="649"/>
      <c r="EB40" s="649"/>
      <c r="EC40" s="65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792584</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314</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4072536</v>
      </c>
      <c r="CS42" s="624"/>
      <c r="CT42" s="624"/>
      <c r="CU42" s="624"/>
      <c r="CV42" s="624"/>
      <c r="CW42" s="624"/>
      <c r="CX42" s="624"/>
      <c r="CY42" s="625"/>
      <c r="CZ42" s="657">
        <v>21.9</v>
      </c>
      <c r="DA42" s="706"/>
      <c r="DB42" s="706"/>
      <c r="DC42" s="707"/>
      <c r="DD42" s="632">
        <v>250340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31375</v>
      </c>
      <c r="CS43" s="655"/>
      <c r="CT43" s="655"/>
      <c r="CU43" s="655"/>
      <c r="CV43" s="655"/>
      <c r="CW43" s="655"/>
      <c r="CX43" s="655"/>
      <c r="CY43" s="656"/>
      <c r="CZ43" s="657">
        <v>0.2</v>
      </c>
      <c r="DA43" s="658"/>
      <c r="DB43" s="658"/>
      <c r="DC43" s="659"/>
      <c r="DD43" s="632">
        <v>28558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3937788</v>
      </c>
      <c r="CS44" s="624"/>
      <c r="CT44" s="624"/>
      <c r="CU44" s="624"/>
      <c r="CV44" s="624"/>
      <c r="CW44" s="624"/>
      <c r="CX44" s="624"/>
      <c r="CY44" s="625"/>
      <c r="CZ44" s="657">
        <v>21.2</v>
      </c>
      <c r="DA44" s="706"/>
      <c r="DB44" s="706"/>
      <c r="DC44" s="707"/>
      <c r="DD44" s="632">
        <v>215231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2641400</v>
      </c>
      <c r="CS45" s="655"/>
      <c r="CT45" s="655"/>
      <c r="CU45" s="655"/>
      <c r="CV45" s="655"/>
      <c r="CW45" s="655"/>
      <c r="CX45" s="655"/>
      <c r="CY45" s="656"/>
      <c r="CZ45" s="657">
        <v>14.2</v>
      </c>
      <c r="DA45" s="658"/>
      <c r="DB45" s="658"/>
      <c r="DC45" s="659"/>
      <c r="DD45" s="632">
        <v>27451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1296388</v>
      </c>
      <c r="CS46" s="624"/>
      <c r="CT46" s="624"/>
      <c r="CU46" s="624"/>
      <c r="CV46" s="624"/>
      <c r="CW46" s="624"/>
      <c r="CX46" s="624"/>
      <c r="CY46" s="625"/>
      <c r="CZ46" s="657">
        <v>7</v>
      </c>
      <c r="DA46" s="706"/>
      <c r="DB46" s="706"/>
      <c r="DC46" s="707"/>
      <c r="DD46" s="632">
        <v>187780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134748</v>
      </c>
      <c r="CS47" s="655"/>
      <c r="CT47" s="655"/>
      <c r="CU47" s="655"/>
      <c r="CV47" s="655"/>
      <c r="CW47" s="655"/>
      <c r="CX47" s="655"/>
      <c r="CY47" s="656"/>
      <c r="CZ47" s="657">
        <v>0.7</v>
      </c>
      <c r="DA47" s="658"/>
      <c r="DB47" s="658"/>
      <c r="DC47" s="659"/>
      <c r="DD47" s="632">
        <v>35109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18555273</v>
      </c>
      <c r="CS49" s="691"/>
      <c r="CT49" s="691"/>
      <c r="CU49" s="691"/>
      <c r="CV49" s="691"/>
      <c r="CW49" s="691"/>
      <c r="CX49" s="691"/>
      <c r="CY49" s="718"/>
      <c r="CZ49" s="719">
        <v>100</v>
      </c>
      <c r="DA49" s="720"/>
      <c r="DB49" s="720"/>
      <c r="DC49" s="721"/>
      <c r="DD49" s="722">
        <v>11116564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2" sqref="A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18974</v>
      </c>
      <c r="R7" s="753"/>
      <c r="S7" s="753"/>
      <c r="T7" s="753"/>
      <c r="U7" s="753"/>
      <c r="V7" s="753">
        <v>18555</v>
      </c>
      <c r="W7" s="753"/>
      <c r="X7" s="753"/>
      <c r="Y7" s="753"/>
      <c r="Z7" s="753"/>
      <c r="AA7" s="753">
        <v>418</v>
      </c>
      <c r="AB7" s="753"/>
      <c r="AC7" s="753"/>
      <c r="AD7" s="753"/>
      <c r="AE7" s="754"/>
      <c r="AF7" s="755">
        <v>338</v>
      </c>
      <c r="AG7" s="756"/>
      <c r="AH7" s="756"/>
      <c r="AI7" s="756"/>
      <c r="AJ7" s="757"/>
      <c r="AK7" s="792">
        <v>100</v>
      </c>
      <c r="AL7" s="793"/>
      <c r="AM7" s="793"/>
      <c r="AN7" s="793"/>
      <c r="AO7" s="793"/>
      <c r="AP7" s="793">
        <v>24351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548</v>
      </c>
      <c r="BT7" s="797"/>
      <c r="BU7" s="797"/>
      <c r="BV7" s="797"/>
      <c r="BW7" s="797"/>
      <c r="BX7" s="797"/>
      <c r="BY7" s="797"/>
      <c r="BZ7" s="797"/>
      <c r="CA7" s="797"/>
      <c r="CB7" s="797"/>
      <c r="CC7" s="797"/>
      <c r="CD7" s="797"/>
      <c r="CE7" s="797"/>
      <c r="CF7" s="797"/>
      <c r="CG7" s="798"/>
      <c r="CH7" s="789">
        <v>9</v>
      </c>
      <c r="CI7" s="790"/>
      <c r="CJ7" s="790"/>
      <c r="CK7" s="790"/>
      <c r="CL7" s="791"/>
      <c r="CM7" s="789">
        <v>31</v>
      </c>
      <c r="CN7" s="790"/>
      <c r="CO7" s="790"/>
      <c r="CP7" s="790"/>
      <c r="CQ7" s="791"/>
      <c r="CR7" s="789">
        <v>25</v>
      </c>
      <c r="CS7" s="790"/>
      <c r="CT7" s="790"/>
      <c r="CU7" s="790"/>
      <c r="CV7" s="791"/>
      <c r="CW7" s="789" t="s">
        <v>489</v>
      </c>
      <c r="CX7" s="790"/>
      <c r="CY7" s="790"/>
      <c r="CZ7" s="790"/>
      <c r="DA7" s="791"/>
      <c r="DB7" s="789" t="s">
        <v>489</v>
      </c>
      <c r="DC7" s="790"/>
      <c r="DD7" s="790"/>
      <c r="DE7" s="790"/>
      <c r="DF7" s="791"/>
      <c r="DG7" s="789" t="s">
        <v>489</v>
      </c>
      <c r="DH7" s="790"/>
      <c r="DI7" s="790"/>
      <c r="DJ7" s="790"/>
      <c r="DK7" s="791"/>
      <c r="DL7" s="789" t="s">
        <v>489</v>
      </c>
      <c r="DM7" s="790"/>
      <c r="DN7" s="790"/>
      <c r="DO7" s="790"/>
      <c r="DP7" s="791"/>
      <c r="DQ7" s="789" t="s">
        <v>489</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549</v>
      </c>
      <c r="BT8" s="787"/>
      <c r="BU8" s="787"/>
      <c r="BV8" s="787"/>
      <c r="BW8" s="787"/>
      <c r="BX8" s="787"/>
      <c r="BY8" s="787"/>
      <c r="BZ8" s="787"/>
      <c r="CA8" s="787"/>
      <c r="CB8" s="787"/>
      <c r="CC8" s="787"/>
      <c r="CD8" s="787"/>
      <c r="CE8" s="787"/>
      <c r="CF8" s="787"/>
      <c r="CG8" s="788"/>
      <c r="CH8" s="799">
        <v>-1</v>
      </c>
      <c r="CI8" s="800"/>
      <c r="CJ8" s="800"/>
      <c r="CK8" s="800"/>
      <c r="CL8" s="801"/>
      <c r="CM8" s="799">
        <v>23</v>
      </c>
      <c r="CN8" s="800"/>
      <c r="CO8" s="800"/>
      <c r="CP8" s="800"/>
      <c r="CQ8" s="801"/>
      <c r="CR8" s="799">
        <v>10</v>
      </c>
      <c r="CS8" s="800"/>
      <c r="CT8" s="800"/>
      <c r="CU8" s="800"/>
      <c r="CV8" s="801"/>
      <c r="CW8" s="799" t="s">
        <v>489</v>
      </c>
      <c r="CX8" s="800"/>
      <c r="CY8" s="800"/>
      <c r="CZ8" s="800"/>
      <c r="DA8" s="801"/>
      <c r="DB8" s="799" t="s">
        <v>489</v>
      </c>
      <c r="DC8" s="800"/>
      <c r="DD8" s="800"/>
      <c r="DE8" s="800"/>
      <c r="DF8" s="801"/>
      <c r="DG8" s="799" t="s">
        <v>489</v>
      </c>
      <c r="DH8" s="800"/>
      <c r="DI8" s="800"/>
      <c r="DJ8" s="800"/>
      <c r="DK8" s="801"/>
      <c r="DL8" s="799" t="s">
        <v>489</v>
      </c>
      <c r="DM8" s="800"/>
      <c r="DN8" s="800"/>
      <c r="DO8" s="800"/>
      <c r="DP8" s="801"/>
      <c r="DQ8" s="799" t="s">
        <v>489</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550</v>
      </c>
      <c r="BT9" s="787"/>
      <c r="BU9" s="787"/>
      <c r="BV9" s="787"/>
      <c r="BW9" s="787"/>
      <c r="BX9" s="787"/>
      <c r="BY9" s="787"/>
      <c r="BZ9" s="787"/>
      <c r="CA9" s="787"/>
      <c r="CB9" s="787"/>
      <c r="CC9" s="787"/>
      <c r="CD9" s="787"/>
      <c r="CE9" s="787"/>
      <c r="CF9" s="787"/>
      <c r="CG9" s="788"/>
      <c r="CH9" s="799">
        <v>5</v>
      </c>
      <c r="CI9" s="800"/>
      <c r="CJ9" s="800"/>
      <c r="CK9" s="800"/>
      <c r="CL9" s="801"/>
      <c r="CM9" s="799">
        <v>-34</v>
      </c>
      <c r="CN9" s="800"/>
      <c r="CO9" s="800"/>
      <c r="CP9" s="800"/>
      <c r="CQ9" s="801"/>
      <c r="CR9" s="799">
        <v>10</v>
      </c>
      <c r="CS9" s="800"/>
      <c r="CT9" s="800"/>
      <c r="CU9" s="800"/>
      <c r="CV9" s="801"/>
      <c r="CW9" s="799" t="s">
        <v>489</v>
      </c>
      <c r="CX9" s="800"/>
      <c r="CY9" s="800"/>
      <c r="CZ9" s="800"/>
      <c r="DA9" s="801"/>
      <c r="DB9" s="799">
        <v>100</v>
      </c>
      <c r="DC9" s="800"/>
      <c r="DD9" s="800"/>
      <c r="DE9" s="800"/>
      <c r="DF9" s="801"/>
      <c r="DG9" s="799" t="s">
        <v>489</v>
      </c>
      <c r="DH9" s="800"/>
      <c r="DI9" s="800"/>
      <c r="DJ9" s="800"/>
      <c r="DK9" s="801"/>
      <c r="DL9" s="799">
        <v>100</v>
      </c>
      <c r="DM9" s="800"/>
      <c r="DN9" s="800"/>
      <c r="DO9" s="800"/>
      <c r="DP9" s="801"/>
      <c r="DQ9" s="799">
        <v>90</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18974</v>
      </c>
      <c r="R23" s="812"/>
      <c r="S23" s="812"/>
      <c r="T23" s="812"/>
      <c r="U23" s="812"/>
      <c r="V23" s="812">
        <v>18555</v>
      </c>
      <c r="W23" s="812"/>
      <c r="X23" s="812"/>
      <c r="Y23" s="812"/>
      <c r="Z23" s="812"/>
      <c r="AA23" s="812">
        <v>418</v>
      </c>
      <c r="AB23" s="812"/>
      <c r="AC23" s="812"/>
      <c r="AD23" s="812"/>
      <c r="AE23" s="813"/>
      <c r="AF23" s="814">
        <v>338</v>
      </c>
      <c r="AG23" s="812"/>
      <c r="AH23" s="812"/>
      <c r="AI23" s="812"/>
      <c r="AJ23" s="815"/>
      <c r="AK23" s="816"/>
      <c r="AL23" s="817"/>
      <c r="AM23" s="817"/>
      <c r="AN23" s="817"/>
      <c r="AO23" s="817"/>
      <c r="AP23" s="812">
        <v>24351</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2864</v>
      </c>
      <c r="R28" s="841"/>
      <c r="S28" s="841"/>
      <c r="T28" s="841"/>
      <c r="U28" s="841"/>
      <c r="V28" s="841">
        <v>2847</v>
      </c>
      <c r="W28" s="841"/>
      <c r="X28" s="841"/>
      <c r="Y28" s="841"/>
      <c r="Z28" s="841"/>
      <c r="AA28" s="841">
        <v>16</v>
      </c>
      <c r="AB28" s="841"/>
      <c r="AC28" s="841"/>
      <c r="AD28" s="841"/>
      <c r="AE28" s="842"/>
      <c r="AF28" s="843">
        <v>16</v>
      </c>
      <c r="AG28" s="841"/>
      <c r="AH28" s="841"/>
      <c r="AI28" s="841"/>
      <c r="AJ28" s="844"/>
      <c r="AK28" s="845">
        <v>261</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2160</v>
      </c>
      <c r="R29" s="777"/>
      <c r="S29" s="777"/>
      <c r="T29" s="777"/>
      <c r="U29" s="777"/>
      <c r="V29" s="777">
        <v>2101</v>
      </c>
      <c r="W29" s="777"/>
      <c r="X29" s="777"/>
      <c r="Y29" s="777"/>
      <c r="Z29" s="777"/>
      <c r="AA29" s="777">
        <v>59</v>
      </c>
      <c r="AB29" s="777"/>
      <c r="AC29" s="777"/>
      <c r="AD29" s="777"/>
      <c r="AE29" s="778"/>
      <c r="AF29" s="779">
        <v>59</v>
      </c>
      <c r="AG29" s="780"/>
      <c r="AH29" s="780"/>
      <c r="AI29" s="780"/>
      <c r="AJ29" s="781"/>
      <c r="AK29" s="848">
        <v>348</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305</v>
      </c>
      <c r="R30" s="777"/>
      <c r="S30" s="777"/>
      <c r="T30" s="777"/>
      <c r="U30" s="777"/>
      <c r="V30" s="777">
        <v>305</v>
      </c>
      <c r="W30" s="777"/>
      <c r="X30" s="777"/>
      <c r="Y30" s="777"/>
      <c r="Z30" s="777"/>
      <c r="AA30" s="777">
        <v>0</v>
      </c>
      <c r="AB30" s="777"/>
      <c r="AC30" s="777"/>
      <c r="AD30" s="777"/>
      <c r="AE30" s="778"/>
      <c r="AF30" s="779">
        <v>0</v>
      </c>
      <c r="AG30" s="780"/>
      <c r="AH30" s="780"/>
      <c r="AI30" s="780"/>
      <c r="AJ30" s="781"/>
      <c r="AK30" s="848">
        <v>410</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519</v>
      </c>
      <c r="R31" s="777"/>
      <c r="S31" s="777"/>
      <c r="T31" s="777"/>
      <c r="U31" s="777"/>
      <c r="V31" s="777">
        <v>628</v>
      </c>
      <c r="W31" s="777"/>
      <c r="X31" s="777"/>
      <c r="Y31" s="777"/>
      <c r="Z31" s="777"/>
      <c r="AA31" s="777">
        <v>-109</v>
      </c>
      <c r="AB31" s="777"/>
      <c r="AC31" s="777"/>
      <c r="AD31" s="777"/>
      <c r="AE31" s="778"/>
      <c r="AF31" s="779">
        <v>377</v>
      </c>
      <c r="AG31" s="780"/>
      <c r="AH31" s="780"/>
      <c r="AI31" s="780"/>
      <c r="AJ31" s="781"/>
      <c r="AK31" s="848">
        <v>116</v>
      </c>
      <c r="AL31" s="849"/>
      <c r="AM31" s="849"/>
      <c r="AN31" s="849"/>
      <c r="AO31" s="849"/>
      <c r="AP31" s="849">
        <v>4539</v>
      </c>
      <c r="AQ31" s="849"/>
      <c r="AR31" s="849"/>
      <c r="AS31" s="849"/>
      <c r="AT31" s="849"/>
      <c r="AU31" s="849">
        <v>1870</v>
      </c>
      <c r="AV31" s="849"/>
      <c r="AW31" s="849"/>
      <c r="AX31" s="849"/>
      <c r="AY31" s="849"/>
      <c r="AZ31" s="850"/>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3413</v>
      </c>
      <c r="R32" s="777"/>
      <c r="S32" s="777"/>
      <c r="T32" s="777"/>
      <c r="U32" s="777"/>
      <c r="V32" s="777">
        <v>3384</v>
      </c>
      <c r="W32" s="777"/>
      <c r="X32" s="777"/>
      <c r="Y32" s="777"/>
      <c r="Z32" s="777"/>
      <c r="AA32" s="777">
        <v>29</v>
      </c>
      <c r="AB32" s="777"/>
      <c r="AC32" s="777"/>
      <c r="AD32" s="777"/>
      <c r="AE32" s="778"/>
      <c r="AF32" s="779">
        <v>113</v>
      </c>
      <c r="AG32" s="780"/>
      <c r="AH32" s="780"/>
      <c r="AI32" s="780"/>
      <c r="AJ32" s="781"/>
      <c r="AK32" s="848">
        <v>1118</v>
      </c>
      <c r="AL32" s="849"/>
      <c r="AM32" s="849"/>
      <c r="AN32" s="849"/>
      <c r="AO32" s="849"/>
      <c r="AP32" s="849">
        <v>1121</v>
      </c>
      <c r="AQ32" s="849"/>
      <c r="AR32" s="849"/>
      <c r="AS32" s="849"/>
      <c r="AT32" s="849"/>
      <c r="AU32" s="849">
        <v>971</v>
      </c>
      <c r="AV32" s="849"/>
      <c r="AW32" s="849"/>
      <c r="AX32" s="849"/>
      <c r="AY32" s="849"/>
      <c r="AZ32" s="850"/>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32</v>
      </c>
      <c r="R33" s="777"/>
      <c r="S33" s="777"/>
      <c r="T33" s="777"/>
      <c r="U33" s="777"/>
      <c r="V33" s="777">
        <v>32</v>
      </c>
      <c r="W33" s="777"/>
      <c r="X33" s="777"/>
      <c r="Y33" s="777"/>
      <c r="Z33" s="777"/>
      <c r="AA33" s="777">
        <v>0</v>
      </c>
      <c r="AB33" s="777"/>
      <c r="AC33" s="777"/>
      <c r="AD33" s="777"/>
      <c r="AE33" s="778"/>
      <c r="AF33" s="779" t="s">
        <v>383</v>
      </c>
      <c r="AG33" s="780"/>
      <c r="AH33" s="780"/>
      <c r="AI33" s="780"/>
      <c r="AJ33" s="781"/>
      <c r="AK33" s="848">
        <v>26</v>
      </c>
      <c r="AL33" s="849"/>
      <c r="AM33" s="849"/>
      <c r="AN33" s="849"/>
      <c r="AO33" s="849"/>
      <c r="AP33" s="849">
        <v>0</v>
      </c>
      <c r="AQ33" s="849"/>
      <c r="AR33" s="849"/>
      <c r="AS33" s="849"/>
      <c r="AT33" s="849"/>
      <c r="AU33" s="849">
        <v>0</v>
      </c>
      <c r="AV33" s="849"/>
      <c r="AW33" s="849"/>
      <c r="AX33" s="849"/>
      <c r="AY33" s="849"/>
      <c r="AZ33" s="850"/>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385</v>
      </c>
      <c r="C34" s="774"/>
      <c r="D34" s="774"/>
      <c r="E34" s="774"/>
      <c r="F34" s="774"/>
      <c r="G34" s="774"/>
      <c r="H34" s="774"/>
      <c r="I34" s="774"/>
      <c r="J34" s="774"/>
      <c r="K34" s="774"/>
      <c r="L34" s="774"/>
      <c r="M34" s="774"/>
      <c r="N34" s="774"/>
      <c r="O34" s="774"/>
      <c r="P34" s="775"/>
      <c r="Q34" s="776">
        <v>856</v>
      </c>
      <c r="R34" s="777"/>
      <c r="S34" s="777"/>
      <c r="T34" s="777"/>
      <c r="U34" s="777"/>
      <c r="V34" s="777">
        <v>856</v>
      </c>
      <c r="W34" s="777"/>
      <c r="X34" s="777"/>
      <c r="Y34" s="777"/>
      <c r="Z34" s="777"/>
      <c r="AA34" s="777">
        <v>0</v>
      </c>
      <c r="AB34" s="777"/>
      <c r="AC34" s="777"/>
      <c r="AD34" s="777"/>
      <c r="AE34" s="778"/>
      <c r="AF34" s="779" t="s">
        <v>383</v>
      </c>
      <c r="AG34" s="780"/>
      <c r="AH34" s="780"/>
      <c r="AI34" s="780"/>
      <c r="AJ34" s="781"/>
      <c r="AK34" s="848">
        <v>408</v>
      </c>
      <c r="AL34" s="849"/>
      <c r="AM34" s="849"/>
      <c r="AN34" s="849"/>
      <c r="AO34" s="849"/>
      <c r="AP34" s="849">
        <v>4764</v>
      </c>
      <c r="AQ34" s="849"/>
      <c r="AR34" s="849"/>
      <c r="AS34" s="849"/>
      <c r="AT34" s="849"/>
      <c r="AU34" s="849">
        <v>2748</v>
      </c>
      <c r="AV34" s="849"/>
      <c r="AW34" s="849"/>
      <c r="AX34" s="849"/>
      <c r="AY34" s="849"/>
      <c r="AZ34" s="850"/>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386</v>
      </c>
      <c r="C35" s="774"/>
      <c r="D35" s="774"/>
      <c r="E35" s="774"/>
      <c r="F35" s="774"/>
      <c r="G35" s="774"/>
      <c r="H35" s="774"/>
      <c r="I35" s="774"/>
      <c r="J35" s="774"/>
      <c r="K35" s="774"/>
      <c r="L35" s="774"/>
      <c r="M35" s="774"/>
      <c r="N35" s="774"/>
      <c r="O35" s="774"/>
      <c r="P35" s="775"/>
      <c r="Q35" s="776">
        <v>309</v>
      </c>
      <c r="R35" s="777"/>
      <c r="S35" s="777"/>
      <c r="T35" s="777"/>
      <c r="U35" s="777"/>
      <c r="V35" s="777">
        <v>309</v>
      </c>
      <c r="W35" s="777"/>
      <c r="X35" s="777"/>
      <c r="Y35" s="777"/>
      <c r="Z35" s="777"/>
      <c r="AA35" s="777">
        <v>0</v>
      </c>
      <c r="AB35" s="777"/>
      <c r="AC35" s="777"/>
      <c r="AD35" s="777"/>
      <c r="AE35" s="778"/>
      <c r="AF35" s="779" t="s">
        <v>383</v>
      </c>
      <c r="AG35" s="780"/>
      <c r="AH35" s="780"/>
      <c r="AI35" s="780"/>
      <c r="AJ35" s="781"/>
      <c r="AK35" s="848">
        <v>134</v>
      </c>
      <c r="AL35" s="849"/>
      <c r="AM35" s="849"/>
      <c r="AN35" s="849"/>
      <c r="AO35" s="849"/>
      <c r="AP35" s="849">
        <v>1232</v>
      </c>
      <c r="AQ35" s="849"/>
      <c r="AR35" s="849"/>
      <c r="AS35" s="849"/>
      <c r="AT35" s="849"/>
      <c r="AU35" s="849">
        <v>1232</v>
      </c>
      <c r="AV35" s="849"/>
      <c r="AW35" s="849"/>
      <c r="AX35" s="849"/>
      <c r="AY35" s="849"/>
      <c r="AZ35" s="850"/>
      <c r="BA35" s="850"/>
      <c r="BB35" s="850"/>
      <c r="BC35" s="850"/>
      <c r="BD35" s="850"/>
      <c r="BE35" s="846" t="s">
        <v>384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566</v>
      </c>
      <c r="AG63" s="860"/>
      <c r="AH63" s="860"/>
      <c r="AI63" s="860"/>
      <c r="AJ63" s="861"/>
      <c r="AK63" s="862"/>
      <c r="AL63" s="857"/>
      <c r="AM63" s="857"/>
      <c r="AN63" s="857"/>
      <c r="AO63" s="857"/>
      <c r="AP63" s="860">
        <v>11656</v>
      </c>
      <c r="AQ63" s="860"/>
      <c r="AR63" s="860"/>
      <c r="AS63" s="860"/>
      <c r="AT63" s="860"/>
      <c r="AU63" s="860">
        <v>6821</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390</v>
      </c>
      <c r="B66" s="759"/>
      <c r="C66" s="759"/>
      <c r="D66" s="759"/>
      <c r="E66" s="759"/>
      <c r="F66" s="759"/>
      <c r="G66" s="759"/>
      <c r="H66" s="759"/>
      <c r="I66" s="759"/>
      <c r="J66" s="759"/>
      <c r="K66" s="759"/>
      <c r="L66" s="759"/>
      <c r="M66" s="759"/>
      <c r="N66" s="759"/>
      <c r="O66" s="759"/>
      <c r="P66" s="760"/>
      <c r="Q66" s="735" t="s">
        <v>391</v>
      </c>
      <c r="R66" s="736"/>
      <c r="S66" s="736"/>
      <c r="T66" s="736"/>
      <c r="U66" s="737"/>
      <c r="V66" s="735" t="s">
        <v>392</v>
      </c>
      <c r="W66" s="736"/>
      <c r="X66" s="736"/>
      <c r="Y66" s="736"/>
      <c r="Z66" s="737"/>
      <c r="AA66" s="735" t="s">
        <v>393</v>
      </c>
      <c r="AB66" s="736"/>
      <c r="AC66" s="736"/>
      <c r="AD66" s="736"/>
      <c r="AE66" s="737"/>
      <c r="AF66" s="870" t="s">
        <v>394</v>
      </c>
      <c r="AG66" s="831"/>
      <c r="AH66" s="831"/>
      <c r="AI66" s="831"/>
      <c r="AJ66" s="871"/>
      <c r="AK66" s="735" t="s">
        <v>395</v>
      </c>
      <c r="AL66" s="759"/>
      <c r="AM66" s="759"/>
      <c r="AN66" s="759"/>
      <c r="AO66" s="760"/>
      <c r="AP66" s="735" t="s">
        <v>396</v>
      </c>
      <c r="AQ66" s="736"/>
      <c r="AR66" s="736"/>
      <c r="AS66" s="736"/>
      <c r="AT66" s="737"/>
      <c r="AU66" s="735" t="s">
        <v>397</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551</v>
      </c>
      <c r="C68" s="888"/>
      <c r="D68" s="888"/>
      <c r="E68" s="888"/>
      <c r="F68" s="888"/>
      <c r="G68" s="888"/>
      <c r="H68" s="888"/>
      <c r="I68" s="888"/>
      <c r="J68" s="888"/>
      <c r="K68" s="888"/>
      <c r="L68" s="888"/>
      <c r="M68" s="888"/>
      <c r="N68" s="888"/>
      <c r="O68" s="888"/>
      <c r="P68" s="889"/>
      <c r="Q68" s="890">
        <v>909</v>
      </c>
      <c r="R68" s="884"/>
      <c r="S68" s="884"/>
      <c r="T68" s="884"/>
      <c r="U68" s="884"/>
      <c r="V68" s="884">
        <v>907</v>
      </c>
      <c r="W68" s="884"/>
      <c r="X68" s="884"/>
      <c r="Y68" s="884"/>
      <c r="Z68" s="884"/>
      <c r="AA68" s="884">
        <v>2</v>
      </c>
      <c r="AB68" s="884"/>
      <c r="AC68" s="884"/>
      <c r="AD68" s="884"/>
      <c r="AE68" s="884"/>
      <c r="AF68" s="884">
        <v>2</v>
      </c>
      <c r="AG68" s="884"/>
      <c r="AH68" s="884"/>
      <c r="AI68" s="884"/>
      <c r="AJ68" s="884"/>
      <c r="AK68" s="884" t="s">
        <v>489</v>
      </c>
      <c r="AL68" s="884"/>
      <c r="AM68" s="884"/>
      <c r="AN68" s="884"/>
      <c r="AO68" s="884"/>
      <c r="AP68" s="884">
        <v>7</v>
      </c>
      <c r="AQ68" s="884"/>
      <c r="AR68" s="884"/>
      <c r="AS68" s="884"/>
      <c r="AT68" s="884"/>
      <c r="AU68" s="884" t="s">
        <v>489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552</v>
      </c>
      <c r="C69" s="892"/>
      <c r="D69" s="892"/>
      <c r="E69" s="892"/>
      <c r="F69" s="892"/>
      <c r="G69" s="892"/>
      <c r="H69" s="892"/>
      <c r="I69" s="892"/>
      <c r="J69" s="892"/>
      <c r="K69" s="892"/>
      <c r="L69" s="892"/>
      <c r="M69" s="892"/>
      <c r="N69" s="892"/>
      <c r="O69" s="892"/>
      <c r="P69" s="893"/>
      <c r="Q69" s="894">
        <v>36</v>
      </c>
      <c r="R69" s="849"/>
      <c r="S69" s="849"/>
      <c r="T69" s="849"/>
      <c r="U69" s="849"/>
      <c r="V69" s="849">
        <v>33</v>
      </c>
      <c r="W69" s="849"/>
      <c r="X69" s="849"/>
      <c r="Y69" s="849"/>
      <c r="Z69" s="849"/>
      <c r="AA69" s="849">
        <v>3</v>
      </c>
      <c r="AB69" s="849"/>
      <c r="AC69" s="849"/>
      <c r="AD69" s="849"/>
      <c r="AE69" s="849"/>
      <c r="AF69" s="849">
        <v>3</v>
      </c>
      <c r="AG69" s="849"/>
      <c r="AH69" s="849"/>
      <c r="AI69" s="849"/>
      <c r="AJ69" s="849"/>
      <c r="AK69" s="849" t="s">
        <v>489</v>
      </c>
      <c r="AL69" s="849"/>
      <c r="AM69" s="849"/>
      <c r="AN69" s="849"/>
      <c r="AO69" s="849"/>
      <c r="AP69" s="849" t="s">
        <v>489</v>
      </c>
      <c r="AQ69" s="849"/>
      <c r="AR69" s="849"/>
      <c r="AS69" s="849"/>
      <c r="AT69" s="849"/>
      <c r="AU69" s="849" t="s">
        <v>489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c r="C70" s="892"/>
      <c r="D70" s="892"/>
      <c r="E70" s="892"/>
      <c r="F70" s="892"/>
      <c r="G70" s="892"/>
      <c r="H70" s="892"/>
      <c r="I70" s="892"/>
      <c r="J70" s="892"/>
      <c r="K70" s="892"/>
      <c r="L70" s="892"/>
      <c r="M70" s="892"/>
      <c r="N70" s="892"/>
      <c r="O70" s="892"/>
      <c r="P70" s="893"/>
      <c r="Q70" s="894"/>
      <c r="R70" s="849"/>
      <c r="S70" s="849"/>
      <c r="T70" s="849"/>
      <c r="U70" s="849"/>
      <c r="V70" s="849"/>
      <c r="W70" s="849"/>
      <c r="X70" s="849"/>
      <c r="Y70" s="849"/>
      <c r="Z70" s="849"/>
      <c r="AA70" s="849"/>
      <c r="AB70" s="849"/>
      <c r="AC70" s="849"/>
      <c r="AD70" s="849"/>
      <c r="AE70" s="849"/>
      <c r="AF70" s="849"/>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v>
      </c>
      <c r="AG88" s="860"/>
      <c r="AH88" s="860"/>
      <c r="AI88" s="860"/>
      <c r="AJ88" s="860"/>
      <c r="AK88" s="857"/>
      <c r="AL88" s="857"/>
      <c r="AM88" s="857"/>
      <c r="AN88" s="857"/>
      <c r="AO88" s="857"/>
      <c r="AP88" s="860">
        <v>7</v>
      </c>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45</v>
      </c>
      <c r="CS102" s="868"/>
      <c r="CT102" s="868"/>
      <c r="CU102" s="868"/>
      <c r="CV102" s="911"/>
      <c r="CW102" s="910"/>
      <c r="CX102" s="868"/>
      <c r="CY102" s="868"/>
      <c r="CZ102" s="868"/>
      <c r="DA102" s="911"/>
      <c r="DB102" s="910">
        <v>100</v>
      </c>
      <c r="DC102" s="868"/>
      <c r="DD102" s="868"/>
      <c r="DE102" s="868"/>
      <c r="DF102" s="911"/>
      <c r="DG102" s="910"/>
      <c r="DH102" s="868"/>
      <c r="DI102" s="868"/>
      <c r="DJ102" s="868"/>
      <c r="DK102" s="911"/>
      <c r="DL102" s="910">
        <v>100</v>
      </c>
      <c r="DM102" s="868"/>
      <c r="DN102" s="868"/>
      <c r="DO102" s="868"/>
      <c r="DP102" s="911"/>
      <c r="DQ102" s="910">
        <v>90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407</v>
      </c>
      <c r="AB109" s="913"/>
      <c r="AC109" s="913"/>
      <c r="AD109" s="913"/>
      <c r="AE109" s="914"/>
      <c r="AF109" s="912" t="s">
        <v>284</v>
      </c>
      <c r="AG109" s="913"/>
      <c r="AH109" s="913"/>
      <c r="AI109" s="913"/>
      <c r="AJ109" s="914"/>
      <c r="AK109" s="912" t="s">
        <v>283</v>
      </c>
      <c r="AL109" s="913"/>
      <c r="AM109" s="913"/>
      <c r="AN109" s="913"/>
      <c r="AO109" s="914"/>
      <c r="AP109" s="912" t="s">
        <v>408</v>
      </c>
      <c r="AQ109" s="913"/>
      <c r="AR109" s="913"/>
      <c r="AS109" s="913"/>
      <c r="AT109" s="915"/>
      <c r="AU109" s="934" t="s">
        <v>406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407</v>
      </c>
      <c r="BR109" s="913"/>
      <c r="BS109" s="913"/>
      <c r="BT109" s="913"/>
      <c r="BU109" s="914"/>
      <c r="BV109" s="912" t="s">
        <v>284</v>
      </c>
      <c r="BW109" s="913"/>
      <c r="BX109" s="913"/>
      <c r="BY109" s="913"/>
      <c r="BZ109" s="914"/>
      <c r="CA109" s="912" t="s">
        <v>283</v>
      </c>
      <c r="CB109" s="913"/>
      <c r="CC109" s="913"/>
      <c r="CD109" s="913"/>
      <c r="CE109" s="914"/>
      <c r="CF109" s="935" t="s">
        <v>408</v>
      </c>
      <c r="CG109" s="935"/>
      <c r="CH109" s="935"/>
      <c r="CI109" s="935"/>
      <c r="CJ109" s="935"/>
      <c r="CK109" s="912" t="s">
        <v>409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407</v>
      </c>
      <c r="DH109" s="913"/>
      <c r="DI109" s="913"/>
      <c r="DJ109" s="913"/>
      <c r="DK109" s="914"/>
      <c r="DL109" s="912" t="s">
        <v>284</v>
      </c>
      <c r="DM109" s="913"/>
      <c r="DN109" s="913"/>
      <c r="DO109" s="913"/>
      <c r="DP109" s="914"/>
      <c r="DQ109" s="912" t="s">
        <v>283</v>
      </c>
      <c r="DR109" s="913"/>
      <c r="DS109" s="913"/>
      <c r="DT109" s="913"/>
      <c r="DU109" s="914"/>
      <c r="DV109" s="912" t="s">
        <v>408</v>
      </c>
      <c r="DW109" s="913"/>
      <c r="DX109" s="913"/>
      <c r="DY109" s="913"/>
      <c r="DZ109" s="915"/>
    </row>
    <row r="110" spans="1:131" s="197" customFormat="1" ht="26.25" customHeight="1">
      <c r="A110" s="916" t="s">
        <v>410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2321327</v>
      </c>
      <c r="AB110" s="920"/>
      <c r="AC110" s="920"/>
      <c r="AD110" s="920"/>
      <c r="AE110" s="921"/>
      <c r="AF110" s="922">
        <v>2330703</v>
      </c>
      <c r="AG110" s="920"/>
      <c r="AH110" s="920"/>
      <c r="AI110" s="920"/>
      <c r="AJ110" s="921"/>
      <c r="AK110" s="922">
        <v>2207384</v>
      </c>
      <c r="AL110" s="920"/>
      <c r="AM110" s="920"/>
      <c r="AN110" s="920"/>
      <c r="AO110" s="921"/>
      <c r="AP110" s="923">
        <v>25.8</v>
      </c>
      <c r="AQ110" s="924"/>
      <c r="AR110" s="924"/>
      <c r="AS110" s="924"/>
      <c r="AT110" s="925"/>
      <c r="AU110" s="926" t="s">
        <v>60</v>
      </c>
      <c r="AV110" s="927"/>
      <c r="AW110" s="927"/>
      <c r="AX110" s="927"/>
      <c r="AY110" s="928"/>
      <c r="AZ110" s="970" t="s">
        <v>411</v>
      </c>
      <c r="BA110" s="917"/>
      <c r="BB110" s="917"/>
      <c r="BC110" s="917"/>
      <c r="BD110" s="917"/>
      <c r="BE110" s="917"/>
      <c r="BF110" s="917"/>
      <c r="BG110" s="917"/>
      <c r="BH110" s="917"/>
      <c r="BI110" s="917"/>
      <c r="BJ110" s="917"/>
      <c r="BK110" s="917"/>
      <c r="BL110" s="917"/>
      <c r="BM110" s="917"/>
      <c r="BN110" s="917"/>
      <c r="BO110" s="917"/>
      <c r="BP110" s="918"/>
      <c r="BQ110" s="956">
        <v>22424815</v>
      </c>
      <c r="BR110" s="957"/>
      <c r="BS110" s="957"/>
      <c r="BT110" s="957"/>
      <c r="BU110" s="957"/>
      <c r="BV110" s="957">
        <v>23202047</v>
      </c>
      <c r="BW110" s="957"/>
      <c r="BX110" s="957"/>
      <c r="BY110" s="957"/>
      <c r="BZ110" s="957"/>
      <c r="CA110" s="957">
        <v>24350502</v>
      </c>
      <c r="CB110" s="957"/>
      <c r="CC110" s="957"/>
      <c r="CD110" s="957"/>
      <c r="CE110" s="957"/>
      <c r="CF110" s="971">
        <v>285.10000000000002</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414</v>
      </c>
      <c r="DH110" s="957"/>
      <c r="DI110" s="957"/>
      <c r="DJ110" s="957"/>
      <c r="DK110" s="957"/>
      <c r="DL110" s="957" t="s">
        <v>414</v>
      </c>
      <c r="DM110" s="957"/>
      <c r="DN110" s="957"/>
      <c r="DO110" s="957"/>
      <c r="DP110" s="957"/>
      <c r="DQ110" s="957" t="s">
        <v>414</v>
      </c>
      <c r="DR110" s="957"/>
      <c r="DS110" s="957"/>
      <c r="DT110" s="957"/>
      <c r="DU110" s="957"/>
      <c r="DV110" s="958" t="s">
        <v>414</v>
      </c>
      <c r="DW110" s="958"/>
      <c r="DX110" s="958"/>
      <c r="DY110" s="958"/>
      <c r="DZ110" s="959"/>
    </row>
    <row r="111" spans="1:131" s="197" customFormat="1" ht="26.25" customHeight="1">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416</v>
      </c>
      <c r="AB111" s="964"/>
      <c r="AC111" s="964"/>
      <c r="AD111" s="964"/>
      <c r="AE111" s="965"/>
      <c r="AF111" s="966" t="s">
        <v>416</v>
      </c>
      <c r="AG111" s="964"/>
      <c r="AH111" s="964"/>
      <c r="AI111" s="964"/>
      <c r="AJ111" s="965"/>
      <c r="AK111" s="966" t="s">
        <v>416</v>
      </c>
      <c r="AL111" s="964"/>
      <c r="AM111" s="964"/>
      <c r="AN111" s="964"/>
      <c r="AO111" s="965"/>
      <c r="AP111" s="967" t="s">
        <v>416</v>
      </c>
      <c r="AQ111" s="968"/>
      <c r="AR111" s="968"/>
      <c r="AS111" s="968"/>
      <c r="AT111" s="969"/>
      <c r="AU111" s="929"/>
      <c r="AV111" s="930"/>
      <c r="AW111" s="930"/>
      <c r="AX111" s="930"/>
      <c r="AY111" s="931"/>
      <c r="AZ111" s="979" t="s">
        <v>417</v>
      </c>
      <c r="BA111" s="980"/>
      <c r="BB111" s="980"/>
      <c r="BC111" s="980"/>
      <c r="BD111" s="980"/>
      <c r="BE111" s="980"/>
      <c r="BF111" s="980"/>
      <c r="BG111" s="980"/>
      <c r="BH111" s="980"/>
      <c r="BI111" s="980"/>
      <c r="BJ111" s="980"/>
      <c r="BK111" s="980"/>
      <c r="BL111" s="980"/>
      <c r="BM111" s="980"/>
      <c r="BN111" s="980"/>
      <c r="BO111" s="980"/>
      <c r="BP111" s="981"/>
      <c r="BQ111" s="949">
        <v>29220</v>
      </c>
      <c r="BR111" s="950"/>
      <c r="BS111" s="950"/>
      <c r="BT111" s="950"/>
      <c r="BU111" s="950"/>
      <c r="BV111" s="950" t="s">
        <v>414</v>
      </c>
      <c r="BW111" s="950"/>
      <c r="BX111" s="950"/>
      <c r="BY111" s="950"/>
      <c r="BZ111" s="950"/>
      <c r="CA111" s="950" t="s">
        <v>414</v>
      </c>
      <c r="CB111" s="950"/>
      <c r="CC111" s="950"/>
      <c r="CD111" s="950"/>
      <c r="CE111" s="950"/>
      <c r="CF111" s="944" t="s">
        <v>414</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414</v>
      </c>
      <c r="DH111" s="950"/>
      <c r="DI111" s="950"/>
      <c r="DJ111" s="950"/>
      <c r="DK111" s="950"/>
      <c r="DL111" s="950" t="s">
        <v>414</v>
      </c>
      <c r="DM111" s="950"/>
      <c r="DN111" s="950"/>
      <c r="DO111" s="950"/>
      <c r="DP111" s="950"/>
      <c r="DQ111" s="950" t="s">
        <v>414</v>
      </c>
      <c r="DR111" s="950"/>
      <c r="DS111" s="950"/>
      <c r="DT111" s="950"/>
      <c r="DU111" s="950"/>
      <c r="DV111" s="951" t="s">
        <v>414</v>
      </c>
      <c r="DW111" s="951"/>
      <c r="DX111" s="951"/>
      <c r="DY111" s="951"/>
      <c r="DZ111" s="952"/>
    </row>
    <row r="112" spans="1:131" s="197" customFormat="1" ht="26.25" customHeight="1">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421</v>
      </c>
      <c r="BA112" s="980"/>
      <c r="BB112" s="980"/>
      <c r="BC112" s="980"/>
      <c r="BD112" s="980"/>
      <c r="BE112" s="980"/>
      <c r="BF112" s="980"/>
      <c r="BG112" s="980"/>
      <c r="BH112" s="980"/>
      <c r="BI112" s="980"/>
      <c r="BJ112" s="980"/>
      <c r="BK112" s="980"/>
      <c r="BL112" s="980"/>
      <c r="BM112" s="980"/>
      <c r="BN112" s="980"/>
      <c r="BO112" s="980"/>
      <c r="BP112" s="981"/>
      <c r="BQ112" s="949">
        <v>7168746</v>
      </c>
      <c r="BR112" s="950"/>
      <c r="BS112" s="950"/>
      <c r="BT112" s="950"/>
      <c r="BU112" s="950"/>
      <c r="BV112" s="950">
        <v>7076780</v>
      </c>
      <c r="BW112" s="950"/>
      <c r="BX112" s="950"/>
      <c r="BY112" s="950"/>
      <c r="BZ112" s="950"/>
      <c r="CA112" s="950">
        <v>6821377</v>
      </c>
      <c r="CB112" s="950"/>
      <c r="CC112" s="950"/>
      <c r="CD112" s="950"/>
      <c r="CE112" s="950"/>
      <c r="CF112" s="944">
        <v>79.900000000000006</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739793</v>
      </c>
      <c r="AB113" s="964"/>
      <c r="AC113" s="964"/>
      <c r="AD113" s="964"/>
      <c r="AE113" s="965"/>
      <c r="AF113" s="966">
        <v>748448</v>
      </c>
      <c r="AG113" s="964"/>
      <c r="AH113" s="964"/>
      <c r="AI113" s="964"/>
      <c r="AJ113" s="965"/>
      <c r="AK113" s="966">
        <v>657527</v>
      </c>
      <c r="AL113" s="964"/>
      <c r="AM113" s="964"/>
      <c r="AN113" s="964"/>
      <c r="AO113" s="965"/>
      <c r="AP113" s="967">
        <v>7.7</v>
      </c>
      <c r="AQ113" s="968"/>
      <c r="AR113" s="968"/>
      <c r="AS113" s="968"/>
      <c r="AT113" s="969"/>
      <c r="AU113" s="929"/>
      <c r="AV113" s="930"/>
      <c r="AW113" s="930"/>
      <c r="AX113" s="930"/>
      <c r="AY113" s="931"/>
      <c r="AZ113" s="979" t="s">
        <v>424</v>
      </c>
      <c r="BA113" s="980"/>
      <c r="BB113" s="980"/>
      <c r="BC113" s="980"/>
      <c r="BD113" s="980"/>
      <c r="BE113" s="980"/>
      <c r="BF113" s="980"/>
      <c r="BG113" s="980"/>
      <c r="BH113" s="980"/>
      <c r="BI113" s="980"/>
      <c r="BJ113" s="980"/>
      <c r="BK113" s="980"/>
      <c r="BL113" s="980"/>
      <c r="BM113" s="980"/>
      <c r="BN113" s="980"/>
      <c r="BO113" s="980"/>
      <c r="BP113" s="981"/>
      <c r="BQ113" s="949">
        <v>8474</v>
      </c>
      <c r="BR113" s="950"/>
      <c r="BS113" s="950"/>
      <c r="BT113" s="950"/>
      <c r="BU113" s="950"/>
      <c r="BV113" s="950">
        <v>7533</v>
      </c>
      <c r="BW113" s="950"/>
      <c r="BX113" s="950"/>
      <c r="BY113" s="950"/>
      <c r="BZ113" s="950"/>
      <c r="CA113" s="950">
        <v>6592</v>
      </c>
      <c r="CB113" s="950"/>
      <c r="CC113" s="950"/>
      <c r="CD113" s="950"/>
      <c r="CE113" s="950"/>
      <c r="CF113" s="944">
        <v>0.1</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1043</v>
      </c>
      <c r="AB114" s="989"/>
      <c r="AC114" s="989"/>
      <c r="AD114" s="989"/>
      <c r="AE114" s="990"/>
      <c r="AF114" s="991">
        <v>1032</v>
      </c>
      <c r="AG114" s="989"/>
      <c r="AH114" s="989"/>
      <c r="AI114" s="989"/>
      <c r="AJ114" s="990"/>
      <c r="AK114" s="991">
        <v>1022</v>
      </c>
      <c r="AL114" s="989"/>
      <c r="AM114" s="989"/>
      <c r="AN114" s="989"/>
      <c r="AO114" s="990"/>
      <c r="AP114" s="992">
        <v>0</v>
      </c>
      <c r="AQ114" s="993"/>
      <c r="AR114" s="993"/>
      <c r="AS114" s="993"/>
      <c r="AT114" s="994"/>
      <c r="AU114" s="929"/>
      <c r="AV114" s="930"/>
      <c r="AW114" s="930"/>
      <c r="AX114" s="930"/>
      <c r="AY114" s="931"/>
      <c r="AZ114" s="979" t="s">
        <v>427</v>
      </c>
      <c r="BA114" s="980"/>
      <c r="BB114" s="980"/>
      <c r="BC114" s="980"/>
      <c r="BD114" s="980"/>
      <c r="BE114" s="980"/>
      <c r="BF114" s="980"/>
      <c r="BG114" s="980"/>
      <c r="BH114" s="980"/>
      <c r="BI114" s="980"/>
      <c r="BJ114" s="980"/>
      <c r="BK114" s="980"/>
      <c r="BL114" s="980"/>
      <c r="BM114" s="980"/>
      <c r="BN114" s="980"/>
      <c r="BO114" s="980"/>
      <c r="BP114" s="981"/>
      <c r="BQ114" s="949">
        <v>3291137</v>
      </c>
      <c r="BR114" s="950"/>
      <c r="BS114" s="950"/>
      <c r="BT114" s="950"/>
      <c r="BU114" s="950"/>
      <c r="BV114" s="950">
        <v>2968858</v>
      </c>
      <c r="BW114" s="950"/>
      <c r="BX114" s="950"/>
      <c r="BY114" s="950"/>
      <c r="BZ114" s="950"/>
      <c r="CA114" s="950">
        <v>2658740</v>
      </c>
      <c r="CB114" s="950"/>
      <c r="CC114" s="950"/>
      <c r="CD114" s="950"/>
      <c r="CE114" s="950"/>
      <c r="CF114" s="944">
        <v>31.1</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49464</v>
      </c>
      <c r="AB115" s="964"/>
      <c r="AC115" s="964"/>
      <c r="AD115" s="964"/>
      <c r="AE115" s="965"/>
      <c r="AF115" s="966">
        <v>46810</v>
      </c>
      <c r="AG115" s="964"/>
      <c r="AH115" s="964"/>
      <c r="AI115" s="964"/>
      <c r="AJ115" s="965"/>
      <c r="AK115" s="966">
        <v>8737</v>
      </c>
      <c r="AL115" s="964"/>
      <c r="AM115" s="964"/>
      <c r="AN115" s="964"/>
      <c r="AO115" s="965"/>
      <c r="AP115" s="967">
        <v>0.1</v>
      </c>
      <c r="AQ115" s="968"/>
      <c r="AR115" s="968"/>
      <c r="AS115" s="968"/>
      <c r="AT115" s="969"/>
      <c r="AU115" s="929"/>
      <c r="AV115" s="930"/>
      <c r="AW115" s="930"/>
      <c r="AX115" s="930"/>
      <c r="AY115" s="931"/>
      <c r="AZ115" s="979" t="s">
        <v>430</v>
      </c>
      <c r="BA115" s="980"/>
      <c r="BB115" s="980"/>
      <c r="BC115" s="980"/>
      <c r="BD115" s="980"/>
      <c r="BE115" s="980"/>
      <c r="BF115" s="980"/>
      <c r="BG115" s="980"/>
      <c r="BH115" s="980"/>
      <c r="BI115" s="980"/>
      <c r="BJ115" s="980"/>
      <c r="BK115" s="980"/>
      <c r="BL115" s="980"/>
      <c r="BM115" s="980"/>
      <c r="BN115" s="980"/>
      <c r="BO115" s="980"/>
      <c r="BP115" s="981"/>
      <c r="BQ115" s="949">
        <v>85500</v>
      </c>
      <c r="BR115" s="950"/>
      <c r="BS115" s="950"/>
      <c r="BT115" s="950"/>
      <c r="BU115" s="950"/>
      <c r="BV115" s="950">
        <v>63000</v>
      </c>
      <c r="BW115" s="950"/>
      <c r="BX115" s="950"/>
      <c r="BY115" s="950"/>
      <c r="BZ115" s="950"/>
      <c r="CA115" s="950">
        <v>90000</v>
      </c>
      <c r="CB115" s="950"/>
      <c r="CC115" s="950"/>
      <c r="CD115" s="950"/>
      <c r="CE115" s="950"/>
      <c r="CF115" s="944">
        <v>1.1000000000000001</v>
      </c>
      <c r="CG115" s="945"/>
      <c r="CH115" s="945"/>
      <c r="CI115" s="945"/>
      <c r="CJ115" s="945"/>
      <c r="CK115" s="975"/>
      <c r="CL115" s="976"/>
      <c r="CM115" s="979" t="s">
        <v>431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432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250</v>
      </c>
      <c r="AB116" s="989"/>
      <c r="AC116" s="989"/>
      <c r="AD116" s="989"/>
      <c r="AE116" s="990"/>
      <c r="AF116" s="991">
        <v>329</v>
      </c>
      <c r="AG116" s="989"/>
      <c r="AH116" s="989"/>
      <c r="AI116" s="989"/>
      <c r="AJ116" s="990"/>
      <c r="AK116" s="991">
        <v>449</v>
      </c>
      <c r="AL116" s="989"/>
      <c r="AM116" s="989"/>
      <c r="AN116" s="989"/>
      <c r="AO116" s="990"/>
      <c r="AP116" s="992">
        <v>0</v>
      </c>
      <c r="AQ116" s="993"/>
      <c r="AR116" s="993"/>
      <c r="AS116" s="993"/>
      <c r="AT116" s="994"/>
      <c r="AU116" s="929"/>
      <c r="AV116" s="930"/>
      <c r="AW116" s="930"/>
      <c r="AX116" s="930"/>
      <c r="AY116" s="931"/>
      <c r="AZ116" s="979" t="s">
        <v>433</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435</v>
      </c>
      <c r="Z117" s="914"/>
      <c r="AA117" s="1026">
        <v>3111877</v>
      </c>
      <c r="AB117" s="996"/>
      <c r="AC117" s="996"/>
      <c r="AD117" s="996"/>
      <c r="AE117" s="997"/>
      <c r="AF117" s="995">
        <v>3127322</v>
      </c>
      <c r="AG117" s="996"/>
      <c r="AH117" s="996"/>
      <c r="AI117" s="996"/>
      <c r="AJ117" s="997"/>
      <c r="AK117" s="995">
        <v>2875119</v>
      </c>
      <c r="AL117" s="996"/>
      <c r="AM117" s="996"/>
      <c r="AN117" s="996"/>
      <c r="AO117" s="997"/>
      <c r="AP117" s="998"/>
      <c r="AQ117" s="999"/>
      <c r="AR117" s="999"/>
      <c r="AS117" s="999"/>
      <c r="AT117" s="1000"/>
      <c r="AU117" s="929"/>
      <c r="AV117" s="930"/>
      <c r="AW117" s="930"/>
      <c r="AX117" s="930"/>
      <c r="AY117" s="931"/>
      <c r="AZ117" s="1025" t="s">
        <v>436</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407</v>
      </c>
      <c r="AB118" s="913"/>
      <c r="AC118" s="913"/>
      <c r="AD118" s="913"/>
      <c r="AE118" s="914"/>
      <c r="AF118" s="912" t="s">
        <v>284</v>
      </c>
      <c r="AG118" s="913"/>
      <c r="AH118" s="913"/>
      <c r="AI118" s="913"/>
      <c r="AJ118" s="914"/>
      <c r="AK118" s="912" t="s">
        <v>283</v>
      </c>
      <c r="AL118" s="913"/>
      <c r="AM118" s="913"/>
      <c r="AN118" s="913"/>
      <c r="AO118" s="914"/>
      <c r="AP118" s="1020" t="s">
        <v>408</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438</v>
      </c>
      <c r="BP118" s="1024"/>
      <c r="BQ118" s="1015">
        <v>33007892</v>
      </c>
      <c r="BR118" s="1016"/>
      <c r="BS118" s="1016"/>
      <c r="BT118" s="1016"/>
      <c r="BU118" s="1016"/>
      <c r="BV118" s="1016">
        <v>33318218</v>
      </c>
      <c r="BW118" s="1016"/>
      <c r="BX118" s="1016"/>
      <c r="BY118" s="1016"/>
      <c r="BZ118" s="1016"/>
      <c r="CA118" s="1016">
        <v>33927211</v>
      </c>
      <c r="CB118" s="1016"/>
      <c r="CC118" s="1016"/>
      <c r="CD118" s="1016"/>
      <c r="CE118" s="1016"/>
      <c r="CF118" s="1017"/>
      <c r="CG118" s="1018"/>
      <c r="CH118" s="1018"/>
      <c r="CI118" s="1018"/>
      <c r="CJ118" s="1019"/>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440</v>
      </c>
      <c r="AV119" s="1008"/>
      <c r="AW119" s="1008"/>
      <c r="AX119" s="1008"/>
      <c r="AY119" s="1009"/>
      <c r="AZ119" s="970" t="s">
        <v>441</v>
      </c>
      <c r="BA119" s="917"/>
      <c r="BB119" s="917"/>
      <c r="BC119" s="917"/>
      <c r="BD119" s="917"/>
      <c r="BE119" s="917"/>
      <c r="BF119" s="917"/>
      <c r="BG119" s="917"/>
      <c r="BH119" s="917"/>
      <c r="BI119" s="917"/>
      <c r="BJ119" s="917"/>
      <c r="BK119" s="917"/>
      <c r="BL119" s="917"/>
      <c r="BM119" s="917"/>
      <c r="BN119" s="917"/>
      <c r="BO119" s="917"/>
      <c r="BP119" s="918"/>
      <c r="BQ119" s="956">
        <v>2175714</v>
      </c>
      <c r="BR119" s="957"/>
      <c r="BS119" s="957"/>
      <c r="BT119" s="957"/>
      <c r="BU119" s="957"/>
      <c r="BV119" s="957">
        <v>2378863</v>
      </c>
      <c r="BW119" s="957"/>
      <c r="BX119" s="957"/>
      <c r="BY119" s="957"/>
      <c r="BZ119" s="957"/>
      <c r="CA119" s="957">
        <v>2622605</v>
      </c>
      <c r="CB119" s="957"/>
      <c r="CC119" s="957"/>
      <c r="CD119" s="957"/>
      <c r="CE119" s="957"/>
      <c r="CF119" s="971">
        <v>30.7</v>
      </c>
      <c r="CG119" s="972"/>
      <c r="CH119" s="972"/>
      <c r="CI119" s="972"/>
      <c r="CJ119" s="972"/>
      <c r="CK119" s="977"/>
      <c r="CL119" s="978"/>
      <c r="CM119" s="1034" t="s">
        <v>442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29220</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443</v>
      </c>
      <c r="BA120" s="980"/>
      <c r="BB120" s="980"/>
      <c r="BC120" s="980"/>
      <c r="BD120" s="980"/>
      <c r="BE120" s="980"/>
      <c r="BF120" s="980"/>
      <c r="BG120" s="980"/>
      <c r="BH120" s="980"/>
      <c r="BI120" s="980"/>
      <c r="BJ120" s="980"/>
      <c r="BK120" s="980"/>
      <c r="BL120" s="980"/>
      <c r="BM120" s="980"/>
      <c r="BN120" s="980"/>
      <c r="BO120" s="980"/>
      <c r="BP120" s="981"/>
      <c r="BQ120" s="949">
        <v>2904221</v>
      </c>
      <c r="BR120" s="950"/>
      <c r="BS120" s="950"/>
      <c r="BT120" s="950"/>
      <c r="BU120" s="950"/>
      <c r="BV120" s="950">
        <v>2799367</v>
      </c>
      <c r="BW120" s="950"/>
      <c r="BX120" s="950"/>
      <c r="BY120" s="950"/>
      <c r="BZ120" s="950"/>
      <c r="CA120" s="950">
        <v>2538168</v>
      </c>
      <c r="CB120" s="950"/>
      <c r="CC120" s="950"/>
      <c r="CD120" s="950"/>
      <c r="CE120" s="950"/>
      <c r="CF120" s="944">
        <v>29.7</v>
      </c>
      <c r="CG120" s="945"/>
      <c r="CH120" s="945"/>
      <c r="CI120" s="945"/>
      <c r="CJ120" s="945"/>
      <c r="CK120" s="1043" t="s">
        <v>444</v>
      </c>
      <c r="CL120" s="1044"/>
      <c r="CM120" s="1044"/>
      <c r="CN120" s="1044"/>
      <c r="CO120" s="1045"/>
      <c r="CP120" s="1051" t="s">
        <v>445</v>
      </c>
      <c r="CQ120" s="1052"/>
      <c r="CR120" s="1052"/>
      <c r="CS120" s="1052"/>
      <c r="CT120" s="1052"/>
      <c r="CU120" s="1052"/>
      <c r="CV120" s="1052"/>
      <c r="CW120" s="1052"/>
      <c r="CX120" s="1052"/>
      <c r="CY120" s="1052"/>
      <c r="CZ120" s="1052"/>
      <c r="DA120" s="1052"/>
      <c r="DB120" s="1052"/>
      <c r="DC120" s="1052"/>
      <c r="DD120" s="1052"/>
      <c r="DE120" s="1052"/>
      <c r="DF120" s="1053"/>
      <c r="DG120" s="956">
        <v>2883264</v>
      </c>
      <c r="DH120" s="957"/>
      <c r="DI120" s="957"/>
      <c r="DJ120" s="957"/>
      <c r="DK120" s="957"/>
      <c r="DL120" s="957">
        <v>2899060</v>
      </c>
      <c r="DM120" s="957"/>
      <c r="DN120" s="957"/>
      <c r="DO120" s="957"/>
      <c r="DP120" s="957"/>
      <c r="DQ120" s="957">
        <v>2748179</v>
      </c>
      <c r="DR120" s="957"/>
      <c r="DS120" s="957"/>
      <c r="DT120" s="957"/>
      <c r="DU120" s="957"/>
      <c r="DV120" s="958">
        <v>32.200000000000003</v>
      </c>
      <c r="DW120" s="958"/>
      <c r="DX120" s="958"/>
      <c r="DY120" s="958"/>
      <c r="DZ120" s="959"/>
    </row>
    <row r="121" spans="1:130" s="197" customFormat="1" ht="26.25" customHeight="1">
      <c r="A121" s="1005"/>
      <c r="B121" s="976"/>
      <c r="C121" s="1040" t="s">
        <v>446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447</v>
      </c>
      <c r="BA121" s="1001"/>
      <c r="BB121" s="1001"/>
      <c r="BC121" s="1001"/>
      <c r="BD121" s="1001"/>
      <c r="BE121" s="1001"/>
      <c r="BF121" s="1001"/>
      <c r="BG121" s="1001"/>
      <c r="BH121" s="1001"/>
      <c r="BI121" s="1001"/>
      <c r="BJ121" s="1001"/>
      <c r="BK121" s="1001"/>
      <c r="BL121" s="1001"/>
      <c r="BM121" s="1001"/>
      <c r="BN121" s="1001"/>
      <c r="BO121" s="1001"/>
      <c r="BP121" s="1002"/>
      <c r="BQ121" s="1015">
        <v>16023508</v>
      </c>
      <c r="BR121" s="1016"/>
      <c r="BS121" s="1016"/>
      <c r="BT121" s="1016"/>
      <c r="BU121" s="1016"/>
      <c r="BV121" s="1016">
        <v>16379027</v>
      </c>
      <c r="BW121" s="1016"/>
      <c r="BX121" s="1016"/>
      <c r="BY121" s="1016"/>
      <c r="BZ121" s="1016"/>
      <c r="CA121" s="1016">
        <v>17092920</v>
      </c>
      <c r="CB121" s="1016"/>
      <c r="CC121" s="1016"/>
      <c r="CD121" s="1016"/>
      <c r="CE121" s="1016"/>
      <c r="CF121" s="1054">
        <v>200.1</v>
      </c>
      <c r="CG121" s="1055"/>
      <c r="CH121" s="1055"/>
      <c r="CI121" s="1055"/>
      <c r="CJ121" s="1055"/>
      <c r="CK121" s="1046"/>
      <c r="CL121" s="1047"/>
      <c r="CM121" s="1047"/>
      <c r="CN121" s="1047"/>
      <c r="CO121" s="1048"/>
      <c r="CP121" s="1037" t="s">
        <v>448</v>
      </c>
      <c r="CQ121" s="1038"/>
      <c r="CR121" s="1038"/>
      <c r="CS121" s="1038"/>
      <c r="CT121" s="1038"/>
      <c r="CU121" s="1038"/>
      <c r="CV121" s="1038"/>
      <c r="CW121" s="1038"/>
      <c r="CX121" s="1038"/>
      <c r="CY121" s="1038"/>
      <c r="CZ121" s="1038"/>
      <c r="DA121" s="1038"/>
      <c r="DB121" s="1038"/>
      <c r="DC121" s="1038"/>
      <c r="DD121" s="1038"/>
      <c r="DE121" s="1038"/>
      <c r="DF121" s="1039"/>
      <c r="DG121" s="949">
        <v>1971899</v>
      </c>
      <c r="DH121" s="950"/>
      <c r="DI121" s="950"/>
      <c r="DJ121" s="950"/>
      <c r="DK121" s="950"/>
      <c r="DL121" s="950">
        <v>1936461</v>
      </c>
      <c r="DM121" s="950"/>
      <c r="DN121" s="950"/>
      <c r="DO121" s="950"/>
      <c r="DP121" s="950"/>
      <c r="DQ121" s="950">
        <v>1870267</v>
      </c>
      <c r="DR121" s="950"/>
      <c r="DS121" s="950"/>
      <c r="DT121" s="950"/>
      <c r="DU121" s="950"/>
      <c r="DV121" s="951">
        <v>21.9</v>
      </c>
      <c r="DW121" s="951"/>
      <c r="DX121" s="951"/>
      <c r="DY121" s="951"/>
      <c r="DZ121" s="952"/>
    </row>
    <row r="122" spans="1:130" s="197" customFormat="1" ht="26.25" customHeight="1">
      <c r="A122" s="1005"/>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449</v>
      </c>
      <c r="BP122" s="1024"/>
      <c r="BQ122" s="1064">
        <v>21103443</v>
      </c>
      <c r="BR122" s="1065"/>
      <c r="BS122" s="1065"/>
      <c r="BT122" s="1065"/>
      <c r="BU122" s="1065"/>
      <c r="BV122" s="1065">
        <v>21557257</v>
      </c>
      <c r="BW122" s="1065"/>
      <c r="BX122" s="1065"/>
      <c r="BY122" s="1065"/>
      <c r="BZ122" s="1065"/>
      <c r="CA122" s="1065">
        <v>22253693</v>
      </c>
      <c r="CB122" s="1065"/>
      <c r="CC122" s="1065"/>
      <c r="CD122" s="1065"/>
      <c r="CE122" s="1065"/>
      <c r="CF122" s="1017"/>
      <c r="CG122" s="1018"/>
      <c r="CH122" s="1018"/>
      <c r="CI122" s="1018"/>
      <c r="CJ122" s="1019"/>
      <c r="CK122" s="1046"/>
      <c r="CL122" s="1047"/>
      <c r="CM122" s="1047"/>
      <c r="CN122" s="1047"/>
      <c r="CO122" s="1048"/>
      <c r="CP122" s="1037" t="s">
        <v>450</v>
      </c>
      <c r="CQ122" s="1038"/>
      <c r="CR122" s="1038"/>
      <c r="CS122" s="1038"/>
      <c r="CT122" s="1038"/>
      <c r="CU122" s="1038"/>
      <c r="CV122" s="1038"/>
      <c r="CW122" s="1038"/>
      <c r="CX122" s="1038"/>
      <c r="CY122" s="1038"/>
      <c r="CZ122" s="1038"/>
      <c r="DA122" s="1038"/>
      <c r="DB122" s="1038"/>
      <c r="DC122" s="1038"/>
      <c r="DD122" s="1038"/>
      <c r="DE122" s="1038"/>
      <c r="DF122" s="1039"/>
      <c r="DG122" s="949">
        <v>1222173</v>
      </c>
      <c r="DH122" s="950"/>
      <c r="DI122" s="950"/>
      <c r="DJ122" s="950"/>
      <c r="DK122" s="950"/>
      <c r="DL122" s="950">
        <v>1223605</v>
      </c>
      <c r="DM122" s="950"/>
      <c r="DN122" s="950"/>
      <c r="DO122" s="950"/>
      <c r="DP122" s="950"/>
      <c r="DQ122" s="950">
        <v>1231994</v>
      </c>
      <c r="DR122" s="950"/>
      <c r="DS122" s="950"/>
      <c r="DT122" s="950"/>
      <c r="DU122" s="950"/>
      <c r="DV122" s="951">
        <v>14.4</v>
      </c>
      <c r="DW122" s="951"/>
      <c r="DX122" s="951"/>
      <c r="DY122" s="951"/>
      <c r="DZ122" s="952"/>
    </row>
    <row r="123" spans="1:130" s="197" customFormat="1" ht="26.25" customHeight="1" thickBot="1">
      <c r="A123" s="1005"/>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451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135.19999999999999</v>
      </c>
      <c r="BR123" s="1057"/>
      <c r="BS123" s="1057"/>
      <c r="BT123" s="1057"/>
      <c r="BU123" s="1057"/>
      <c r="BV123" s="1057">
        <v>139.1</v>
      </c>
      <c r="BW123" s="1057"/>
      <c r="BX123" s="1057"/>
      <c r="BY123" s="1057"/>
      <c r="BZ123" s="1057"/>
      <c r="CA123" s="1057">
        <v>136.6</v>
      </c>
      <c r="CB123" s="1057"/>
      <c r="CC123" s="1057"/>
      <c r="CD123" s="1057"/>
      <c r="CE123" s="1057"/>
      <c r="CF123" s="1058"/>
      <c r="CG123" s="1059"/>
      <c r="CH123" s="1059"/>
      <c r="CI123" s="1059"/>
      <c r="CJ123" s="1060"/>
      <c r="CK123" s="1046"/>
      <c r="CL123" s="1047"/>
      <c r="CM123" s="1047"/>
      <c r="CN123" s="1047"/>
      <c r="CO123" s="1048"/>
      <c r="CP123" s="1037" t="s">
        <v>452</v>
      </c>
      <c r="CQ123" s="1038"/>
      <c r="CR123" s="1038"/>
      <c r="CS123" s="1038"/>
      <c r="CT123" s="1038"/>
      <c r="CU123" s="1038"/>
      <c r="CV123" s="1038"/>
      <c r="CW123" s="1038"/>
      <c r="CX123" s="1038"/>
      <c r="CY123" s="1038"/>
      <c r="CZ123" s="1038"/>
      <c r="DA123" s="1038"/>
      <c r="DB123" s="1038"/>
      <c r="DC123" s="1038"/>
      <c r="DD123" s="1038"/>
      <c r="DE123" s="1038"/>
      <c r="DF123" s="1039"/>
      <c r="DG123" s="988">
        <v>1056550</v>
      </c>
      <c r="DH123" s="989"/>
      <c r="DI123" s="989"/>
      <c r="DJ123" s="989"/>
      <c r="DK123" s="990"/>
      <c r="DL123" s="991">
        <v>1000246</v>
      </c>
      <c r="DM123" s="989"/>
      <c r="DN123" s="989"/>
      <c r="DO123" s="989"/>
      <c r="DP123" s="990"/>
      <c r="DQ123" s="991">
        <v>970937</v>
      </c>
      <c r="DR123" s="989"/>
      <c r="DS123" s="989"/>
      <c r="DT123" s="989"/>
      <c r="DU123" s="990"/>
      <c r="DV123" s="992">
        <v>11.4</v>
      </c>
      <c r="DW123" s="993"/>
      <c r="DX123" s="993"/>
      <c r="DY123" s="993"/>
      <c r="DZ123" s="994"/>
    </row>
    <row r="124" spans="1:130" s="197" customFormat="1" ht="26.25" customHeight="1">
      <c r="A124" s="1005"/>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453</v>
      </c>
      <c r="AB124" s="989"/>
      <c r="AC124" s="989"/>
      <c r="AD124" s="989"/>
      <c r="AE124" s="990"/>
      <c r="AF124" s="991" t="s">
        <v>453</v>
      </c>
      <c r="AG124" s="989"/>
      <c r="AH124" s="989"/>
      <c r="AI124" s="989"/>
      <c r="AJ124" s="990"/>
      <c r="AK124" s="991" t="s">
        <v>453</v>
      </c>
      <c r="AL124" s="989"/>
      <c r="AM124" s="989"/>
      <c r="AN124" s="989"/>
      <c r="AO124" s="990"/>
      <c r="AP124" s="992" t="s">
        <v>453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454</v>
      </c>
      <c r="CQ124" s="1038"/>
      <c r="CR124" s="1038"/>
      <c r="CS124" s="1038"/>
      <c r="CT124" s="1038"/>
      <c r="CU124" s="1038"/>
      <c r="CV124" s="1038"/>
      <c r="CW124" s="1038"/>
      <c r="CX124" s="1038"/>
      <c r="CY124" s="1038"/>
      <c r="CZ124" s="1038"/>
      <c r="DA124" s="1038"/>
      <c r="DB124" s="1038"/>
      <c r="DC124" s="1038"/>
      <c r="DD124" s="1038"/>
      <c r="DE124" s="1038"/>
      <c r="DF124" s="1039"/>
      <c r="DG124" s="1027">
        <v>34860</v>
      </c>
      <c r="DH124" s="1028"/>
      <c r="DI124" s="1028"/>
      <c r="DJ124" s="1028"/>
      <c r="DK124" s="1029"/>
      <c r="DL124" s="1030">
        <v>17408</v>
      </c>
      <c r="DM124" s="1028"/>
      <c r="DN124" s="1028"/>
      <c r="DO124" s="1028"/>
      <c r="DP124" s="1029"/>
      <c r="DQ124" s="1030" t="s">
        <v>453</v>
      </c>
      <c r="DR124" s="1028"/>
      <c r="DS124" s="1028"/>
      <c r="DT124" s="1028"/>
      <c r="DU124" s="1029"/>
      <c r="DV124" s="1031" t="s">
        <v>453</v>
      </c>
      <c r="DW124" s="1032"/>
      <c r="DX124" s="1032"/>
      <c r="DY124" s="1032"/>
      <c r="DZ124" s="1033"/>
    </row>
    <row r="125" spans="1:130" s="197" customFormat="1" ht="26.25" customHeight="1" thickBot="1">
      <c r="A125" s="1005"/>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453</v>
      </c>
      <c r="AB125" s="989"/>
      <c r="AC125" s="989"/>
      <c r="AD125" s="989"/>
      <c r="AE125" s="990"/>
      <c r="AF125" s="991" t="s">
        <v>453</v>
      </c>
      <c r="AG125" s="989"/>
      <c r="AH125" s="989"/>
      <c r="AI125" s="989"/>
      <c r="AJ125" s="990"/>
      <c r="AK125" s="991" t="s">
        <v>453</v>
      </c>
      <c r="AL125" s="989"/>
      <c r="AM125" s="989"/>
      <c r="AN125" s="989"/>
      <c r="AO125" s="990"/>
      <c r="AP125" s="992" t="s">
        <v>453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455</v>
      </c>
      <c r="CL125" s="1044"/>
      <c r="CM125" s="1044"/>
      <c r="CN125" s="1044"/>
      <c r="CO125" s="1045"/>
      <c r="CP125" s="970" t="s">
        <v>456</v>
      </c>
      <c r="CQ125" s="917"/>
      <c r="CR125" s="917"/>
      <c r="CS125" s="917"/>
      <c r="CT125" s="917"/>
      <c r="CU125" s="917"/>
      <c r="CV125" s="917"/>
      <c r="CW125" s="917"/>
      <c r="CX125" s="917"/>
      <c r="CY125" s="917"/>
      <c r="CZ125" s="917"/>
      <c r="DA125" s="917"/>
      <c r="DB125" s="917"/>
      <c r="DC125" s="917"/>
      <c r="DD125" s="917"/>
      <c r="DE125" s="917"/>
      <c r="DF125" s="918"/>
      <c r="DG125" s="956" t="s">
        <v>453</v>
      </c>
      <c r="DH125" s="957"/>
      <c r="DI125" s="957"/>
      <c r="DJ125" s="957"/>
      <c r="DK125" s="957"/>
      <c r="DL125" s="957" t="s">
        <v>453</v>
      </c>
      <c r="DM125" s="957"/>
      <c r="DN125" s="957"/>
      <c r="DO125" s="957"/>
      <c r="DP125" s="957"/>
      <c r="DQ125" s="957" t="s">
        <v>453</v>
      </c>
      <c r="DR125" s="957"/>
      <c r="DS125" s="957"/>
      <c r="DT125" s="957"/>
      <c r="DU125" s="957"/>
      <c r="DV125" s="958" t="s">
        <v>453</v>
      </c>
      <c r="DW125" s="958"/>
      <c r="DX125" s="958"/>
      <c r="DY125" s="958"/>
      <c r="DZ125" s="959"/>
    </row>
    <row r="126" spans="1:130" s="197" customFormat="1" ht="26.25" customHeight="1">
      <c r="A126" s="1005"/>
      <c r="B126" s="976"/>
      <c r="C126" s="946" t="s">
        <v>442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39663</v>
      </c>
      <c r="AB126" s="989"/>
      <c r="AC126" s="989"/>
      <c r="AD126" s="989"/>
      <c r="AE126" s="990"/>
      <c r="AF126" s="991">
        <v>38438</v>
      </c>
      <c r="AG126" s="989"/>
      <c r="AH126" s="989"/>
      <c r="AI126" s="989"/>
      <c r="AJ126" s="990"/>
      <c r="AK126" s="991">
        <v>1715</v>
      </c>
      <c r="AL126" s="989"/>
      <c r="AM126" s="989"/>
      <c r="AN126" s="989"/>
      <c r="AO126" s="990"/>
      <c r="AP126" s="992">
        <v>0</v>
      </c>
      <c r="AQ126" s="993"/>
      <c r="AR126" s="993"/>
      <c r="AS126" s="993"/>
      <c r="AT126" s="994"/>
      <c r="AU126" s="233"/>
      <c r="AV126" s="233"/>
      <c r="AW126" s="233"/>
      <c r="AX126" s="1066" t="s">
        <v>457</v>
      </c>
      <c r="AY126" s="1067"/>
      <c r="AZ126" s="1067"/>
      <c r="BA126" s="1067"/>
      <c r="BB126" s="1067"/>
      <c r="BC126" s="1067"/>
      <c r="BD126" s="1067"/>
      <c r="BE126" s="1068"/>
      <c r="BF126" s="1082" t="s">
        <v>458</v>
      </c>
      <c r="BG126" s="1067"/>
      <c r="BH126" s="1067"/>
      <c r="BI126" s="1067"/>
      <c r="BJ126" s="1067"/>
      <c r="BK126" s="1067"/>
      <c r="BL126" s="1068"/>
      <c r="BM126" s="1082" t="s">
        <v>459</v>
      </c>
      <c r="BN126" s="1067"/>
      <c r="BO126" s="1067"/>
      <c r="BP126" s="1067"/>
      <c r="BQ126" s="1067"/>
      <c r="BR126" s="1067"/>
      <c r="BS126" s="1068"/>
      <c r="BT126" s="1082" t="s">
        <v>460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461</v>
      </c>
      <c r="CQ126" s="980"/>
      <c r="CR126" s="980"/>
      <c r="CS126" s="980"/>
      <c r="CT126" s="980"/>
      <c r="CU126" s="980"/>
      <c r="CV126" s="980"/>
      <c r="CW126" s="980"/>
      <c r="CX126" s="980"/>
      <c r="CY126" s="980"/>
      <c r="CZ126" s="980"/>
      <c r="DA126" s="980"/>
      <c r="DB126" s="980"/>
      <c r="DC126" s="980"/>
      <c r="DD126" s="980"/>
      <c r="DE126" s="980"/>
      <c r="DF126" s="981"/>
      <c r="DG126" s="949" t="s">
        <v>453</v>
      </c>
      <c r="DH126" s="950"/>
      <c r="DI126" s="950"/>
      <c r="DJ126" s="950"/>
      <c r="DK126" s="950"/>
      <c r="DL126" s="950" t="s">
        <v>453</v>
      </c>
      <c r="DM126" s="950"/>
      <c r="DN126" s="950"/>
      <c r="DO126" s="950"/>
      <c r="DP126" s="950"/>
      <c r="DQ126" s="950" t="s">
        <v>453</v>
      </c>
      <c r="DR126" s="950"/>
      <c r="DS126" s="950"/>
      <c r="DT126" s="950"/>
      <c r="DU126" s="950"/>
      <c r="DV126" s="951" t="s">
        <v>453</v>
      </c>
      <c r="DW126" s="951"/>
      <c r="DX126" s="951"/>
      <c r="DY126" s="951"/>
      <c r="DZ126" s="952"/>
    </row>
    <row r="127" spans="1:130" s="197" customFormat="1" ht="26.25" customHeight="1" thickBot="1">
      <c r="A127" s="1006"/>
      <c r="B127" s="978"/>
      <c r="C127" s="1034" t="s">
        <v>462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9801</v>
      </c>
      <c r="AB127" s="989"/>
      <c r="AC127" s="989"/>
      <c r="AD127" s="989"/>
      <c r="AE127" s="990"/>
      <c r="AF127" s="991">
        <v>8372</v>
      </c>
      <c r="AG127" s="989"/>
      <c r="AH127" s="989"/>
      <c r="AI127" s="989"/>
      <c r="AJ127" s="990"/>
      <c r="AK127" s="991">
        <v>7022</v>
      </c>
      <c r="AL127" s="989"/>
      <c r="AM127" s="989"/>
      <c r="AN127" s="989"/>
      <c r="AO127" s="990"/>
      <c r="AP127" s="992">
        <v>0.1</v>
      </c>
      <c r="AQ127" s="993"/>
      <c r="AR127" s="993"/>
      <c r="AS127" s="993"/>
      <c r="AT127" s="994"/>
      <c r="AU127" s="233"/>
      <c r="AV127" s="233"/>
      <c r="AW127" s="233"/>
      <c r="AX127" s="916" t="s">
        <v>463</v>
      </c>
      <c r="AY127" s="917"/>
      <c r="AZ127" s="917"/>
      <c r="BA127" s="917"/>
      <c r="BB127" s="917"/>
      <c r="BC127" s="917"/>
      <c r="BD127" s="917"/>
      <c r="BE127" s="918"/>
      <c r="BF127" s="1071" t="s">
        <v>453</v>
      </c>
      <c r="BG127" s="1072"/>
      <c r="BH127" s="1072"/>
      <c r="BI127" s="1072"/>
      <c r="BJ127" s="1072"/>
      <c r="BK127" s="1072"/>
      <c r="BL127" s="1081"/>
      <c r="BM127" s="1071">
        <v>13.32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464</v>
      </c>
      <c r="CQ127" s="1075"/>
      <c r="CR127" s="1075"/>
      <c r="CS127" s="1075"/>
      <c r="CT127" s="1075"/>
      <c r="CU127" s="1075"/>
      <c r="CV127" s="1075"/>
      <c r="CW127" s="1075"/>
      <c r="CX127" s="1075"/>
      <c r="CY127" s="1075"/>
      <c r="CZ127" s="1075"/>
      <c r="DA127" s="1075"/>
      <c r="DB127" s="1075"/>
      <c r="DC127" s="1075"/>
      <c r="DD127" s="1075"/>
      <c r="DE127" s="1075"/>
      <c r="DF127" s="1076"/>
      <c r="DG127" s="1077">
        <v>85500</v>
      </c>
      <c r="DH127" s="1078"/>
      <c r="DI127" s="1078"/>
      <c r="DJ127" s="1078"/>
      <c r="DK127" s="1078"/>
      <c r="DL127" s="1078">
        <v>63000</v>
      </c>
      <c r="DM127" s="1078"/>
      <c r="DN127" s="1078"/>
      <c r="DO127" s="1078"/>
      <c r="DP127" s="1078"/>
      <c r="DQ127" s="1078">
        <v>90000</v>
      </c>
      <c r="DR127" s="1078"/>
      <c r="DS127" s="1078"/>
      <c r="DT127" s="1078"/>
      <c r="DU127" s="1078"/>
      <c r="DV127" s="1079">
        <v>1.1000000000000001</v>
      </c>
      <c r="DW127" s="1079"/>
      <c r="DX127" s="1079"/>
      <c r="DY127" s="1079"/>
      <c r="DZ127" s="1080"/>
    </row>
    <row r="128" spans="1:130" s="197" customFormat="1" ht="26.25" customHeight="1">
      <c r="A128" s="1101" t="s">
        <v>465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466</v>
      </c>
      <c r="X128" s="1103"/>
      <c r="Y128" s="1103"/>
      <c r="Z128" s="1104"/>
      <c r="AA128" s="1119">
        <v>233838</v>
      </c>
      <c r="AB128" s="1120"/>
      <c r="AC128" s="1120"/>
      <c r="AD128" s="1120"/>
      <c r="AE128" s="1121"/>
      <c r="AF128" s="1122">
        <v>234624</v>
      </c>
      <c r="AG128" s="1120"/>
      <c r="AH128" s="1120"/>
      <c r="AI128" s="1120"/>
      <c r="AJ128" s="1121"/>
      <c r="AK128" s="1122">
        <v>226421</v>
      </c>
      <c r="AL128" s="1120"/>
      <c r="AM128" s="1120"/>
      <c r="AN128" s="1120"/>
      <c r="AO128" s="1121"/>
      <c r="AP128" s="1123"/>
      <c r="AQ128" s="1124"/>
      <c r="AR128" s="1124"/>
      <c r="AS128" s="1124"/>
      <c r="AT128" s="1125"/>
      <c r="AU128" s="235"/>
      <c r="AV128" s="235"/>
      <c r="AW128" s="235"/>
      <c r="AX128" s="1084" t="s">
        <v>467</v>
      </c>
      <c r="AY128" s="980"/>
      <c r="AZ128" s="980"/>
      <c r="BA128" s="980"/>
      <c r="BB128" s="980"/>
      <c r="BC128" s="980"/>
      <c r="BD128" s="980"/>
      <c r="BE128" s="981"/>
      <c r="BF128" s="1096" t="s">
        <v>453</v>
      </c>
      <c r="BG128" s="1097"/>
      <c r="BH128" s="1097"/>
      <c r="BI128" s="1097"/>
      <c r="BJ128" s="1097"/>
      <c r="BK128" s="1097"/>
      <c r="BL128" s="1098"/>
      <c r="BM128" s="1096">
        <v>18.32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468</v>
      </c>
      <c r="X129" s="1091"/>
      <c r="Y129" s="1091"/>
      <c r="Z129" s="1092"/>
      <c r="AA129" s="988">
        <v>10393813</v>
      </c>
      <c r="AB129" s="989"/>
      <c r="AC129" s="989"/>
      <c r="AD129" s="989"/>
      <c r="AE129" s="990"/>
      <c r="AF129" s="991">
        <v>10075764</v>
      </c>
      <c r="AG129" s="989"/>
      <c r="AH129" s="989"/>
      <c r="AI129" s="989"/>
      <c r="AJ129" s="990"/>
      <c r="AK129" s="991">
        <v>10067388</v>
      </c>
      <c r="AL129" s="989"/>
      <c r="AM129" s="989"/>
      <c r="AN129" s="989"/>
      <c r="AO129" s="990"/>
      <c r="AP129" s="1093"/>
      <c r="AQ129" s="1094"/>
      <c r="AR129" s="1094"/>
      <c r="AS129" s="1094"/>
      <c r="AT129" s="1095"/>
      <c r="AU129" s="235"/>
      <c r="AV129" s="235"/>
      <c r="AW129" s="235"/>
      <c r="AX129" s="1084" t="s">
        <v>469</v>
      </c>
      <c r="AY129" s="980"/>
      <c r="AZ129" s="980"/>
      <c r="BA129" s="980"/>
      <c r="BB129" s="980"/>
      <c r="BC129" s="980"/>
      <c r="BD129" s="980"/>
      <c r="BE129" s="981"/>
      <c r="BF129" s="1085">
        <v>14.2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471</v>
      </c>
      <c r="X130" s="1091"/>
      <c r="Y130" s="1091"/>
      <c r="Z130" s="1092"/>
      <c r="AA130" s="988">
        <v>1589560</v>
      </c>
      <c r="AB130" s="989"/>
      <c r="AC130" s="989"/>
      <c r="AD130" s="989"/>
      <c r="AE130" s="990"/>
      <c r="AF130" s="991">
        <v>1625253</v>
      </c>
      <c r="AG130" s="989"/>
      <c r="AH130" s="989"/>
      <c r="AI130" s="989"/>
      <c r="AJ130" s="990"/>
      <c r="AK130" s="991">
        <v>1526305</v>
      </c>
      <c r="AL130" s="989"/>
      <c r="AM130" s="989"/>
      <c r="AN130" s="989"/>
      <c r="AO130" s="990"/>
      <c r="AP130" s="1093"/>
      <c r="AQ130" s="1094"/>
      <c r="AR130" s="1094"/>
      <c r="AS130" s="1094"/>
      <c r="AT130" s="1095"/>
      <c r="AU130" s="235"/>
      <c r="AV130" s="235"/>
      <c r="AW130" s="235"/>
      <c r="AX130" s="1143" t="s">
        <v>472</v>
      </c>
      <c r="AY130" s="1075"/>
      <c r="AZ130" s="1075"/>
      <c r="BA130" s="1075"/>
      <c r="BB130" s="1075"/>
      <c r="BC130" s="1075"/>
      <c r="BD130" s="1075"/>
      <c r="BE130" s="1076"/>
      <c r="BF130" s="1105">
        <v>136.6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473</v>
      </c>
      <c r="X131" s="1114"/>
      <c r="Y131" s="1114"/>
      <c r="Z131" s="1115"/>
      <c r="AA131" s="1027">
        <v>8804253</v>
      </c>
      <c r="AB131" s="1028"/>
      <c r="AC131" s="1028"/>
      <c r="AD131" s="1028"/>
      <c r="AE131" s="1029"/>
      <c r="AF131" s="1030">
        <v>8450511</v>
      </c>
      <c r="AG131" s="1028"/>
      <c r="AH131" s="1028"/>
      <c r="AI131" s="1028"/>
      <c r="AJ131" s="1029"/>
      <c r="AK131" s="1030">
        <v>8541083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475</v>
      </c>
      <c r="W132" s="1131"/>
      <c r="X132" s="1131"/>
      <c r="Y132" s="1131"/>
      <c r="Z132" s="1132"/>
      <c r="AA132" s="1133">
        <v>14.63473392</v>
      </c>
      <c r="AB132" s="1134"/>
      <c r="AC132" s="1134"/>
      <c r="AD132" s="1134"/>
      <c r="AE132" s="1135"/>
      <c r="AF132" s="1136">
        <v>14.998442109999999</v>
      </c>
      <c r="AG132" s="1134"/>
      <c r="AH132" s="1134"/>
      <c r="AI132" s="1134"/>
      <c r="AJ132" s="1135"/>
      <c r="AK132" s="1136">
        <v>13.141108689999999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476</v>
      </c>
      <c r="W133" s="1138"/>
      <c r="X133" s="1138"/>
      <c r="Y133" s="1138"/>
      <c r="Z133" s="1139"/>
      <c r="AA133" s="1140">
        <v>15.4</v>
      </c>
      <c r="AB133" s="1141"/>
      <c r="AC133" s="1141"/>
      <c r="AD133" s="1141"/>
      <c r="AE133" s="1142"/>
      <c r="AF133" s="1140">
        <v>15</v>
      </c>
      <c r="AG133" s="1141"/>
      <c r="AH133" s="1141"/>
      <c r="AI133" s="1141"/>
      <c r="AJ133" s="1142"/>
      <c r="AK133" s="1140">
        <v>14.2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1" zoomScale="85" zoomScaleNormal="85" zoomScaleSheetLayoutView="85" workbookViewId="0">
      <selection activeCell="AB28" sqref="AB28"/>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DJ12" sqref="DJ12"/>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16" sqref="A1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47" t="s">
        <v>479</v>
      </c>
      <c r="L7" s="254"/>
      <c r="M7" s="255" t="s">
        <v>480</v>
      </c>
      <c r="N7" s="256"/>
    </row>
    <row r="8" spans="1:16">
      <c r="A8" s="248"/>
      <c r="B8" s="244"/>
      <c r="C8" s="244"/>
      <c r="D8" s="244"/>
      <c r="E8" s="244"/>
      <c r="F8" s="244"/>
      <c r="G8" s="257"/>
      <c r="H8" s="258"/>
      <c r="I8" s="258"/>
      <c r="J8" s="259"/>
      <c r="K8" s="1148"/>
      <c r="L8" s="260" t="s">
        <v>481</v>
      </c>
      <c r="M8" s="261" t="s">
        <v>482</v>
      </c>
      <c r="N8" s="262" t="s">
        <v>483</v>
      </c>
    </row>
    <row r="9" spans="1:16">
      <c r="A9" s="248"/>
      <c r="B9" s="244"/>
      <c r="C9" s="244"/>
      <c r="D9" s="244"/>
      <c r="E9" s="244"/>
      <c r="F9" s="244"/>
      <c r="G9" s="1149" t="s">
        <v>484</v>
      </c>
      <c r="H9" s="1150"/>
      <c r="I9" s="1150"/>
      <c r="J9" s="1151"/>
      <c r="K9" s="263">
        <v>2339107</v>
      </c>
      <c r="L9" s="264">
        <v>115706</v>
      </c>
      <c r="M9" s="265">
        <v>88578</v>
      </c>
      <c r="N9" s="266">
        <v>30.6</v>
      </c>
    </row>
    <row r="10" spans="1:16">
      <c r="A10" s="248"/>
      <c r="B10" s="244"/>
      <c r="C10" s="244"/>
      <c r="D10" s="244"/>
      <c r="E10" s="244"/>
      <c r="F10" s="244"/>
      <c r="G10" s="1149" t="s">
        <v>485</v>
      </c>
      <c r="H10" s="1150"/>
      <c r="I10" s="1150"/>
      <c r="J10" s="1151"/>
      <c r="K10" s="267">
        <v>411522</v>
      </c>
      <c r="L10" s="268">
        <v>20356</v>
      </c>
      <c r="M10" s="269">
        <v>7040</v>
      </c>
      <c r="N10" s="270">
        <v>189.1</v>
      </c>
    </row>
    <row r="11" spans="1:16" ht="13.5" customHeight="1">
      <c r="A11" s="248"/>
      <c r="B11" s="244"/>
      <c r="C11" s="244"/>
      <c r="D11" s="244"/>
      <c r="E11" s="244"/>
      <c r="F11" s="244"/>
      <c r="G11" s="1149" t="s">
        <v>486</v>
      </c>
      <c r="H11" s="1150"/>
      <c r="I11" s="1150"/>
      <c r="J11" s="1151"/>
      <c r="K11" s="267">
        <v>429929</v>
      </c>
      <c r="L11" s="268">
        <v>21267</v>
      </c>
      <c r="M11" s="269">
        <v>8852</v>
      </c>
      <c r="N11" s="270">
        <v>140.30000000000001</v>
      </c>
    </row>
    <row r="12" spans="1:16" ht="13.5" customHeight="1">
      <c r="A12" s="248"/>
      <c r="B12" s="244"/>
      <c r="C12" s="244"/>
      <c r="D12" s="244"/>
      <c r="E12" s="244"/>
      <c r="F12" s="244"/>
      <c r="G12" s="1149" t="s">
        <v>487</v>
      </c>
      <c r="H12" s="1150"/>
      <c r="I12" s="1150"/>
      <c r="J12" s="1151"/>
      <c r="K12" s="267">
        <v>162120</v>
      </c>
      <c r="L12" s="268">
        <v>8019</v>
      </c>
      <c r="M12" s="269">
        <v>853</v>
      </c>
      <c r="N12" s="270">
        <v>840.1</v>
      </c>
    </row>
    <row r="13" spans="1:16" ht="13.5" customHeight="1">
      <c r="A13" s="248"/>
      <c r="B13" s="244"/>
      <c r="C13" s="244"/>
      <c r="D13" s="244"/>
      <c r="E13" s="244"/>
      <c r="F13" s="244"/>
      <c r="G13" s="1149" t="s">
        <v>488</v>
      </c>
      <c r="H13" s="1150"/>
      <c r="I13" s="1150"/>
      <c r="J13" s="1151"/>
      <c r="K13" s="267" t="s">
        <v>489</v>
      </c>
      <c r="L13" s="268" t="s">
        <v>489</v>
      </c>
      <c r="M13" s="269">
        <v>12</v>
      </c>
      <c r="N13" s="270" t="s">
        <v>489</v>
      </c>
    </row>
    <row r="14" spans="1:16" ht="13.5" customHeight="1">
      <c r="A14" s="248"/>
      <c r="B14" s="244"/>
      <c r="C14" s="244"/>
      <c r="D14" s="244"/>
      <c r="E14" s="244"/>
      <c r="F14" s="244"/>
      <c r="G14" s="1149" t="s">
        <v>490</v>
      </c>
      <c r="H14" s="1150"/>
      <c r="I14" s="1150"/>
      <c r="J14" s="1151"/>
      <c r="K14" s="267">
        <v>169474</v>
      </c>
      <c r="L14" s="268">
        <v>8383</v>
      </c>
      <c r="M14" s="269">
        <v>4061</v>
      </c>
      <c r="N14" s="270">
        <v>106.4</v>
      </c>
    </row>
    <row r="15" spans="1:16" ht="13.5" customHeight="1">
      <c r="A15" s="248"/>
      <c r="B15" s="244"/>
      <c r="C15" s="244"/>
      <c r="D15" s="244"/>
      <c r="E15" s="244"/>
      <c r="F15" s="244"/>
      <c r="G15" s="1149" t="s">
        <v>491</v>
      </c>
      <c r="H15" s="1150"/>
      <c r="I15" s="1150"/>
      <c r="J15" s="1151"/>
      <c r="K15" s="267">
        <v>31375</v>
      </c>
      <c r="L15" s="268">
        <v>1552</v>
      </c>
      <c r="M15" s="269">
        <v>2096</v>
      </c>
      <c r="N15" s="270">
        <v>-26</v>
      </c>
    </row>
    <row r="16" spans="1:16">
      <c r="A16" s="248"/>
      <c r="B16" s="244"/>
      <c r="C16" s="244"/>
      <c r="D16" s="244"/>
      <c r="E16" s="244"/>
      <c r="F16" s="244"/>
      <c r="G16" s="1152" t="s">
        <v>492</v>
      </c>
      <c r="H16" s="1153"/>
      <c r="I16" s="1153"/>
      <c r="J16" s="1154"/>
      <c r="K16" s="268">
        <v>-240882</v>
      </c>
      <c r="L16" s="268">
        <v>-11915</v>
      </c>
      <c r="M16" s="269">
        <v>-9609</v>
      </c>
      <c r="N16" s="270">
        <v>24</v>
      </c>
    </row>
    <row r="17" spans="1:16">
      <c r="A17" s="248"/>
      <c r="B17" s="244"/>
      <c r="C17" s="244"/>
      <c r="D17" s="244"/>
      <c r="E17" s="244"/>
      <c r="F17" s="244"/>
      <c r="G17" s="1152" t="s">
        <v>167</v>
      </c>
      <c r="H17" s="1153"/>
      <c r="I17" s="1153"/>
      <c r="J17" s="1154"/>
      <c r="K17" s="268">
        <v>3302645</v>
      </c>
      <c r="L17" s="268">
        <v>163368</v>
      </c>
      <c r="M17" s="269">
        <v>101883</v>
      </c>
      <c r="N17" s="270">
        <v>60.3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44" t="s">
        <v>497</v>
      </c>
      <c r="H21" s="1145"/>
      <c r="I21" s="1145"/>
      <c r="J21" s="1146"/>
      <c r="K21" s="280">
        <v>14.05</v>
      </c>
      <c r="L21" s="281">
        <v>9.81</v>
      </c>
      <c r="M21" s="282">
        <v>4.24</v>
      </c>
      <c r="N21" s="249"/>
      <c r="O21" s="283"/>
      <c r="P21" s="279"/>
    </row>
    <row r="22" spans="1:16" s="284" customFormat="1">
      <c r="A22" s="279"/>
      <c r="B22" s="249"/>
      <c r="C22" s="249"/>
      <c r="D22" s="249"/>
      <c r="E22" s="249"/>
      <c r="F22" s="249"/>
      <c r="G22" s="1144" t="s">
        <v>498</v>
      </c>
      <c r="H22" s="1145"/>
      <c r="I22" s="1145"/>
      <c r="J22" s="1146"/>
      <c r="K22" s="285">
        <v>98</v>
      </c>
      <c r="L22" s="286">
        <v>97.8</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47" t="s">
        <v>479</v>
      </c>
      <c r="L30" s="254"/>
      <c r="M30" s="255" t="s">
        <v>480</v>
      </c>
      <c r="N30" s="256"/>
    </row>
    <row r="31" spans="1:16">
      <c r="A31" s="248"/>
      <c r="B31" s="244"/>
      <c r="C31" s="244"/>
      <c r="D31" s="244"/>
      <c r="E31" s="244"/>
      <c r="F31" s="244"/>
      <c r="G31" s="257"/>
      <c r="H31" s="258"/>
      <c r="I31" s="258"/>
      <c r="J31" s="259"/>
      <c r="K31" s="1148"/>
      <c r="L31" s="260" t="s">
        <v>481</v>
      </c>
      <c r="M31" s="261" t="s">
        <v>482</v>
      </c>
      <c r="N31" s="262" t="s">
        <v>483</v>
      </c>
    </row>
    <row r="32" spans="1:16" ht="27" customHeight="1">
      <c r="A32" s="248"/>
      <c r="B32" s="244"/>
      <c r="C32" s="244"/>
      <c r="D32" s="244"/>
      <c r="E32" s="244"/>
      <c r="F32" s="244"/>
      <c r="G32" s="1160" t="s">
        <v>502</v>
      </c>
      <c r="H32" s="1161"/>
      <c r="I32" s="1161"/>
      <c r="J32" s="1162"/>
      <c r="K32" s="294">
        <v>2207384</v>
      </c>
      <c r="L32" s="294">
        <v>109190</v>
      </c>
      <c r="M32" s="295">
        <v>68295</v>
      </c>
      <c r="N32" s="296">
        <v>59.9</v>
      </c>
    </row>
    <row r="33" spans="1:16" ht="13.5" customHeight="1">
      <c r="A33" s="248"/>
      <c r="B33" s="244"/>
      <c r="C33" s="244"/>
      <c r="D33" s="244"/>
      <c r="E33" s="244"/>
      <c r="F33" s="244"/>
      <c r="G33" s="1160" t="s">
        <v>503</v>
      </c>
      <c r="H33" s="1161"/>
      <c r="I33" s="1161"/>
      <c r="J33" s="1162"/>
      <c r="K33" s="294" t="s">
        <v>489</v>
      </c>
      <c r="L33" s="294" t="s">
        <v>489</v>
      </c>
      <c r="M33" s="295" t="s">
        <v>489</v>
      </c>
      <c r="N33" s="296" t="s">
        <v>489</v>
      </c>
    </row>
    <row r="34" spans="1:16" ht="27" customHeight="1">
      <c r="A34" s="248"/>
      <c r="B34" s="244"/>
      <c r="C34" s="244"/>
      <c r="D34" s="244"/>
      <c r="E34" s="244"/>
      <c r="F34" s="244"/>
      <c r="G34" s="1160" t="s">
        <v>504</v>
      </c>
      <c r="H34" s="1161"/>
      <c r="I34" s="1161"/>
      <c r="J34" s="1162"/>
      <c r="K34" s="294" t="s">
        <v>489</v>
      </c>
      <c r="L34" s="294" t="s">
        <v>489</v>
      </c>
      <c r="M34" s="295">
        <v>20</v>
      </c>
      <c r="N34" s="296" t="s">
        <v>489</v>
      </c>
    </row>
    <row r="35" spans="1:16" ht="27" customHeight="1">
      <c r="A35" s="248"/>
      <c r="B35" s="244"/>
      <c r="C35" s="244"/>
      <c r="D35" s="244"/>
      <c r="E35" s="244"/>
      <c r="F35" s="244"/>
      <c r="G35" s="1160" t="s">
        <v>505</v>
      </c>
      <c r="H35" s="1161"/>
      <c r="I35" s="1161"/>
      <c r="J35" s="1162"/>
      <c r="K35" s="294">
        <v>657527</v>
      </c>
      <c r="L35" s="294">
        <v>32525</v>
      </c>
      <c r="M35" s="295">
        <v>17270</v>
      </c>
      <c r="N35" s="296">
        <v>88.3</v>
      </c>
    </row>
    <row r="36" spans="1:16" ht="27" customHeight="1">
      <c r="A36" s="248"/>
      <c r="B36" s="244"/>
      <c r="C36" s="244"/>
      <c r="D36" s="244"/>
      <c r="E36" s="244"/>
      <c r="F36" s="244"/>
      <c r="G36" s="1160" t="s">
        <v>506</v>
      </c>
      <c r="H36" s="1161"/>
      <c r="I36" s="1161"/>
      <c r="J36" s="1162"/>
      <c r="K36" s="294">
        <v>1022</v>
      </c>
      <c r="L36" s="294">
        <v>51</v>
      </c>
      <c r="M36" s="295">
        <v>2908</v>
      </c>
      <c r="N36" s="296">
        <v>-98.2</v>
      </c>
    </row>
    <row r="37" spans="1:16" ht="13.5" customHeight="1">
      <c r="A37" s="248"/>
      <c r="B37" s="244"/>
      <c r="C37" s="244"/>
      <c r="D37" s="244"/>
      <c r="E37" s="244"/>
      <c r="F37" s="244"/>
      <c r="G37" s="1160" t="s">
        <v>507</v>
      </c>
      <c r="H37" s="1161"/>
      <c r="I37" s="1161"/>
      <c r="J37" s="1162"/>
      <c r="K37" s="294">
        <v>8737</v>
      </c>
      <c r="L37" s="294">
        <v>432</v>
      </c>
      <c r="M37" s="295">
        <v>1444</v>
      </c>
      <c r="N37" s="296">
        <v>-70.099999999999994</v>
      </c>
    </row>
    <row r="38" spans="1:16" ht="27" customHeight="1">
      <c r="A38" s="248"/>
      <c r="B38" s="244"/>
      <c r="C38" s="244"/>
      <c r="D38" s="244"/>
      <c r="E38" s="244"/>
      <c r="F38" s="244"/>
      <c r="G38" s="1163" t="s">
        <v>508</v>
      </c>
      <c r="H38" s="1164"/>
      <c r="I38" s="1164"/>
      <c r="J38" s="1165"/>
      <c r="K38" s="297">
        <v>449</v>
      </c>
      <c r="L38" s="297">
        <v>22</v>
      </c>
      <c r="M38" s="298">
        <v>7</v>
      </c>
      <c r="N38" s="299">
        <v>214.3</v>
      </c>
      <c r="O38" s="293"/>
    </row>
    <row r="39" spans="1:16">
      <c r="A39" s="248"/>
      <c r="B39" s="244"/>
      <c r="C39" s="244"/>
      <c r="D39" s="244"/>
      <c r="E39" s="244"/>
      <c r="F39" s="244"/>
      <c r="G39" s="1163" t="s">
        <v>509</v>
      </c>
      <c r="H39" s="1164"/>
      <c r="I39" s="1164"/>
      <c r="J39" s="1165"/>
      <c r="K39" s="300">
        <v>-226421</v>
      </c>
      <c r="L39" s="300">
        <v>-11200</v>
      </c>
      <c r="M39" s="301">
        <v>-4412</v>
      </c>
      <c r="N39" s="302">
        <v>153.9</v>
      </c>
      <c r="O39" s="293"/>
    </row>
    <row r="40" spans="1:16" ht="27" customHeight="1">
      <c r="A40" s="248"/>
      <c r="B40" s="244"/>
      <c r="C40" s="244"/>
      <c r="D40" s="244"/>
      <c r="E40" s="244"/>
      <c r="F40" s="244"/>
      <c r="G40" s="1160" t="s">
        <v>510</v>
      </c>
      <c r="H40" s="1161"/>
      <c r="I40" s="1161"/>
      <c r="J40" s="1162"/>
      <c r="K40" s="300">
        <v>-1526305</v>
      </c>
      <c r="L40" s="300">
        <v>-75500</v>
      </c>
      <c r="M40" s="301">
        <v>-58381</v>
      </c>
      <c r="N40" s="302">
        <v>29.3</v>
      </c>
      <c r="O40" s="293"/>
    </row>
    <row r="41" spans="1:16">
      <c r="A41" s="248"/>
      <c r="B41" s="244"/>
      <c r="C41" s="244"/>
      <c r="D41" s="244"/>
      <c r="E41" s="244"/>
      <c r="F41" s="244"/>
      <c r="G41" s="1166" t="s">
        <v>278</v>
      </c>
      <c r="H41" s="1167"/>
      <c r="I41" s="1167"/>
      <c r="J41" s="1168"/>
      <c r="K41" s="294">
        <v>1122393</v>
      </c>
      <c r="L41" s="300">
        <v>55520</v>
      </c>
      <c r="M41" s="301">
        <v>27153</v>
      </c>
      <c r="N41" s="302">
        <v>104.5</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55" t="s">
        <v>479</v>
      </c>
      <c r="J49" s="1157" t="s">
        <v>514</v>
      </c>
      <c r="K49" s="1158"/>
      <c r="L49" s="1158"/>
      <c r="M49" s="1158"/>
      <c r="N49" s="1159"/>
    </row>
    <row r="50" spans="1:14">
      <c r="A50" s="248"/>
      <c r="B50" s="244"/>
      <c r="C50" s="244"/>
      <c r="D50" s="244"/>
      <c r="E50" s="244"/>
      <c r="F50" s="244"/>
      <c r="G50" s="312"/>
      <c r="H50" s="313"/>
      <c r="I50" s="1156"/>
      <c r="J50" s="314" t="s">
        <v>515</v>
      </c>
      <c r="K50" s="315" t="s">
        <v>516</v>
      </c>
      <c r="L50" s="316" t="s">
        <v>517</v>
      </c>
      <c r="M50" s="317" t="s">
        <v>518</v>
      </c>
      <c r="N50" s="318" t="s">
        <v>519</v>
      </c>
    </row>
    <row r="51" spans="1:14">
      <c r="A51" s="248"/>
      <c r="B51" s="244"/>
      <c r="C51" s="244"/>
      <c r="D51" s="244"/>
      <c r="E51" s="244"/>
      <c r="F51" s="244"/>
      <c r="G51" s="310" t="s">
        <v>520</v>
      </c>
      <c r="H51" s="311"/>
      <c r="I51" s="319">
        <v>1934166</v>
      </c>
      <c r="J51" s="320">
        <v>89379</v>
      </c>
      <c r="K51" s="321">
        <v>-28.4</v>
      </c>
      <c r="L51" s="322">
        <v>67201</v>
      </c>
      <c r="M51" s="323">
        <v>-14.6</v>
      </c>
      <c r="N51" s="324">
        <v>-13.8</v>
      </c>
    </row>
    <row r="52" spans="1:14">
      <c r="A52" s="248"/>
      <c r="B52" s="244"/>
      <c r="C52" s="244"/>
      <c r="D52" s="244"/>
      <c r="E52" s="244"/>
      <c r="F52" s="244"/>
      <c r="G52" s="325"/>
      <c r="H52" s="326" t="s">
        <v>521</v>
      </c>
      <c r="I52" s="327">
        <v>1293947</v>
      </c>
      <c r="J52" s="328">
        <v>59794</v>
      </c>
      <c r="K52" s="329">
        <v>10.8</v>
      </c>
      <c r="L52" s="330">
        <v>35210</v>
      </c>
      <c r="M52" s="331">
        <v>-7.6</v>
      </c>
      <c r="N52" s="332">
        <v>18.399999999999999</v>
      </c>
    </row>
    <row r="53" spans="1:14">
      <c r="A53" s="248"/>
      <c r="B53" s="244"/>
      <c r="C53" s="244"/>
      <c r="D53" s="244"/>
      <c r="E53" s="244"/>
      <c r="F53" s="244"/>
      <c r="G53" s="310" t="s">
        <v>522</v>
      </c>
      <c r="H53" s="311"/>
      <c r="I53" s="319">
        <v>2906663</v>
      </c>
      <c r="J53" s="320">
        <v>136546</v>
      </c>
      <c r="K53" s="321">
        <v>52.8</v>
      </c>
      <c r="L53" s="322">
        <v>75709</v>
      </c>
      <c r="M53" s="323">
        <v>12.7</v>
      </c>
      <c r="N53" s="324">
        <v>40.1</v>
      </c>
    </row>
    <row r="54" spans="1:14">
      <c r="A54" s="248"/>
      <c r="B54" s="244"/>
      <c r="C54" s="244"/>
      <c r="D54" s="244"/>
      <c r="E54" s="244"/>
      <c r="F54" s="244"/>
      <c r="G54" s="325"/>
      <c r="H54" s="326" t="s">
        <v>521</v>
      </c>
      <c r="I54" s="327">
        <v>1205269</v>
      </c>
      <c r="J54" s="328">
        <v>56620</v>
      </c>
      <c r="K54" s="329">
        <v>-5.3</v>
      </c>
      <c r="L54" s="330">
        <v>35212</v>
      </c>
      <c r="M54" s="331">
        <v>0</v>
      </c>
      <c r="N54" s="332">
        <v>-5.3</v>
      </c>
    </row>
    <row r="55" spans="1:14">
      <c r="A55" s="248"/>
      <c r="B55" s="244"/>
      <c r="C55" s="244"/>
      <c r="D55" s="244"/>
      <c r="E55" s="244"/>
      <c r="F55" s="244"/>
      <c r="G55" s="310" t="s">
        <v>523</v>
      </c>
      <c r="H55" s="311"/>
      <c r="I55" s="319">
        <v>1985157</v>
      </c>
      <c r="J55" s="320">
        <v>94195</v>
      </c>
      <c r="K55" s="321">
        <v>-31</v>
      </c>
      <c r="L55" s="322">
        <v>90961</v>
      </c>
      <c r="M55" s="323">
        <v>20.100000000000001</v>
      </c>
      <c r="N55" s="324">
        <v>-51.1</v>
      </c>
    </row>
    <row r="56" spans="1:14">
      <c r="A56" s="248"/>
      <c r="B56" s="244"/>
      <c r="C56" s="244"/>
      <c r="D56" s="244"/>
      <c r="E56" s="244"/>
      <c r="F56" s="244"/>
      <c r="G56" s="325"/>
      <c r="H56" s="326" t="s">
        <v>521</v>
      </c>
      <c r="I56" s="327">
        <v>785886</v>
      </c>
      <c r="J56" s="328">
        <v>37290</v>
      </c>
      <c r="K56" s="329">
        <v>-34.1</v>
      </c>
      <c r="L56" s="330">
        <v>37720</v>
      </c>
      <c r="M56" s="331">
        <v>7.1</v>
      </c>
      <c r="N56" s="332">
        <v>-41.2</v>
      </c>
    </row>
    <row r="57" spans="1:14">
      <c r="A57" s="248"/>
      <c r="B57" s="244"/>
      <c r="C57" s="244"/>
      <c r="D57" s="244"/>
      <c r="E57" s="244"/>
      <c r="F57" s="244"/>
      <c r="G57" s="310" t="s">
        <v>524</v>
      </c>
      <c r="H57" s="311"/>
      <c r="I57" s="319">
        <v>3078856</v>
      </c>
      <c r="J57" s="320">
        <v>148910</v>
      </c>
      <c r="K57" s="321">
        <v>58.1</v>
      </c>
      <c r="L57" s="322">
        <v>106614</v>
      </c>
      <c r="M57" s="323">
        <v>17.2</v>
      </c>
      <c r="N57" s="324">
        <v>40.9</v>
      </c>
    </row>
    <row r="58" spans="1:14">
      <c r="A58" s="248"/>
      <c r="B58" s="244"/>
      <c r="C58" s="244"/>
      <c r="D58" s="244"/>
      <c r="E58" s="244"/>
      <c r="F58" s="244"/>
      <c r="G58" s="325"/>
      <c r="H58" s="326" t="s">
        <v>521</v>
      </c>
      <c r="I58" s="327">
        <v>879383</v>
      </c>
      <c r="J58" s="328">
        <v>42532</v>
      </c>
      <c r="K58" s="329">
        <v>14.1</v>
      </c>
      <c r="L58" s="330">
        <v>45545</v>
      </c>
      <c r="M58" s="331">
        <v>20.7</v>
      </c>
      <c r="N58" s="332">
        <v>-6.6</v>
      </c>
    </row>
    <row r="59" spans="1:14">
      <c r="A59" s="248"/>
      <c r="B59" s="244"/>
      <c r="C59" s="244"/>
      <c r="D59" s="244"/>
      <c r="E59" s="244"/>
      <c r="F59" s="244"/>
      <c r="G59" s="310" t="s">
        <v>525</v>
      </c>
      <c r="H59" s="311"/>
      <c r="I59" s="319">
        <v>3937788</v>
      </c>
      <c r="J59" s="320">
        <v>194786</v>
      </c>
      <c r="K59" s="321">
        <v>30.8</v>
      </c>
      <c r="L59" s="322">
        <v>85459</v>
      </c>
      <c r="M59" s="323">
        <v>-19.8</v>
      </c>
      <c r="N59" s="324">
        <v>50.6</v>
      </c>
    </row>
    <row r="60" spans="1:14">
      <c r="A60" s="248"/>
      <c r="B60" s="244"/>
      <c r="C60" s="244"/>
      <c r="D60" s="244"/>
      <c r="E60" s="244"/>
      <c r="F60" s="244"/>
      <c r="G60" s="325"/>
      <c r="H60" s="326" t="s">
        <v>521</v>
      </c>
      <c r="I60" s="333">
        <v>1296388</v>
      </c>
      <c r="J60" s="328">
        <v>64127</v>
      </c>
      <c r="K60" s="329">
        <v>50.8</v>
      </c>
      <c r="L60" s="330">
        <v>44378</v>
      </c>
      <c r="M60" s="331">
        <v>-2.6</v>
      </c>
      <c r="N60" s="332">
        <v>53.4</v>
      </c>
    </row>
    <row r="61" spans="1:14">
      <c r="A61" s="248"/>
      <c r="B61" s="244"/>
      <c r="C61" s="244"/>
      <c r="D61" s="244"/>
      <c r="E61" s="244"/>
      <c r="F61" s="244"/>
      <c r="G61" s="310" t="s">
        <v>526</v>
      </c>
      <c r="H61" s="334"/>
      <c r="I61" s="335">
        <v>2768526</v>
      </c>
      <c r="J61" s="336">
        <v>132763</v>
      </c>
      <c r="K61" s="337">
        <v>16.5</v>
      </c>
      <c r="L61" s="338">
        <v>85189</v>
      </c>
      <c r="M61" s="339">
        <v>3.1</v>
      </c>
      <c r="N61" s="324">
        <v>13.4</v>
      </c>
    </row>
    <row r="62" spans="1:14">
      <c r="A62" s="248"/>
      <c r="B62" s="244"/>
      <c r="C62" s="244"/>
      <c r="D62" s="244"/>
      <c r="E62" s="244"/>
      <c r="F62" s="244"/>
      <c r="G62" s="325"/>
      <c r="H62" s="326" t="s">
        <v>521</v>
      </c>
      <c r="I62" s="327">
        <v>1092175</v>
      </c>
      <c r="J62" s="328">
        <v>52073</v>
      </c>
      <c r="K62" s="329">
        <v>7.3</v>
      </c>
      <c r="L62" s="330">
        <v>39613</v>
      </c>
      <c r="M62" s="331">
        <v>3.5</v>
      </c>
      <c r="N62" s="332">
        <v>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E44" sqref="E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69" t="s">
        <v>3</v>
      </c>
      <c r="D47" s="1169"/>
      <c r="E47" s="1170"/>
      <c r="F47" s="11">
        <v>10.69</v>
      </c>
      <c r="G47" s="12">
        <v>13.25</v>
      </c>
      <c r="H47" s="12">
        <v>14.15</v>
      </c>
      <c r="I47" s="12">
        <v>14.79</v>
      </c>
      <c r="J47" s="13">
        <v>16.2</v>
      </c>
    </row>
    <row r="48" spans="2:10" ht="57.75" customHeight="1">
      <c r="B48" s="14"/>
      <c r="C48" s="1171" t="s">
        <v>4</v>
      </c>
      <c r="D48" s="1171"/>
      <c r="E48" s="1172"/>
      <c r="F48" s="15">
        <v>5.41</v>
      </c>
      <c r="G48" s="16">
        <v>5.07</v>
      </c>
      <c r="H48" s="16">
        <v>3.01</v>
      </c>
      <c r="I48" s="16">
        <v>2.72</v>
      </c>
      <c r="J48" s="17">
        <v>3.36</v>
      </c>
    </row>
    <row r="49" spans="2:10" ht="57.75" customHeight="1" thickBot="1">
      <c r="B49" s="18"/>
      <c r="C49" s="1173" t="s">
        <v>5</v>
      </c>
      <c r="D49" s="1173"/>
      <c r="E49" s="1174"/>
      <c r="F49" s="19" t="s">
        <v>533</v>
      </c>
      <c r="G49" s="20" t="s">
        <v>534</v>
      </c>
      <c r="H49" s="20" t="s">
        <v>535</v>
      </c>
      <c r="I49" s="20" t="s">
        <v>536</v>
      </c>
      <c r="J49" s="21">
        <v>0.63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A22" sqref="A2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1" t="s">
        <v>537</v>
      </c>
      <c r="D34" s="1181"/>
      <c r="E34" s="1182"/>
      <c r="F34" s="32">
        <v>3.63</v>
      </c>
      <c r="G34" s="33">
        <v>3.68</v>
      </c>
      <c r="H34" s="33">
        <v>3.95</v>
      </c>
      <c r="I34" s="33">
        <v>3.95</v>
      </c>
      <c r="J34" s="34">
        <v>3.74</v>
      </c>
      <c r="K34" s="22"/>
      <c r="L34" s="22"/>
      <c r="M34" s="22"/>
      <c r="N34" s="22"/>
      <c r="O34" s="22"/>
      <c r="P34" s="22"/>
    </row>
    <row r="35" spans="1:16" ht="39" customHeight="1">
      <c r="A35" s="22"/>
      <c r="B35" s="35"/>
      <c r="C35" s="1175" t="s">
        <v>538</v>
      </c>
      <c r="D35" s="1176"/>
      <c r="E35" s="1177"/>
      <c r="F35" s="36">
        <v>5.4</v>
      </c>
      <c r="G35" s="37">
        <v>5.07</v>
      </c>
      <c r="H35" s="37">
        <v>3.01</v>
      </c>
      <c r="I35" s="37">
        <v>2.72</v>
      </c>
      <c r="J35" s="38">
        <v>3.35</v>
      </c>
      <c r="K35" s="22"/>
      <c r="L35" s="22"/>
      <c r="M35" s="22"/>
      <c r="N35" s="22"/>
      <c r="O35" s="22"/>
      <c r="P35" s="22"/>
    </row>
    <row r="36" spans="1:16" ht="39" customHeight="1">
      <c r="A36" s="22"/>
      <c r="B36" s="35"/>
      <c r="C36" s="1175" t="s">
        <v>539</v>
      </c>
      <c r="D36" s="1176"/>
      <c r="E36" s="1177"/>
      <c r="F36" s="36">
        <v>0</v>
      </c>
      <c r="G36" s="37">
        <v>0</v>
      </c>
      <c r="H36" s="37">
        <v>0</v>
      </c>
      <c r="I36" s="37">
        <v>1.0900000000000001</v>
      </c>
      <c r="J36" s="38">
        <v>1.1200000000000001</v>
      </c>
      <c r="K36" s="22"/>
      <c r="L36" s="22"/>
      <c r="M36" s="22"/>
      <c r="N36" s="22"/>
      <c r="O36" s="22"/>
      <c r="P36" s="22"/>
    </row>
    <row r="37" spans="1:16" ht="39" customHeight="1">
      <c r="A37" s="22"/>
      <c r="B37" s="35"/>
      <c r="C37" s="1175" t="s">
        <v>540</v>
      </c>
      <c r="D37" s="1176"/>
      <c r="E37" s="1177"/>
      <c r="F37" s="36">
        <v>0.12</v>
      </c>
      <c r="G37" s="37">
        <v>0.73</v>
      </c>
      <c r="H37" s="37">
        <v>0.43</v>
      </c>
      <c r="I37" s="37">
        <v>0.44</v>
      </c>
      <c r="J37" s="38">
        <v>0.59</v>
      </c>
      <c r="K37" s="22"/>
      <c r="L37" s="22"/>
      <c r="M37" s="22"/>
      <c r="N37" s="22"/>
      <c r="O37" s="22"/>
      <c r="P37" s="22"/>
    </row>
    <row r="38" spans="1:16" ht="39" customHeight="1">
      <c r="A38" s="22"/>
      <c r="B38" s="35"/>
      <c r="C38" s="1175" t="s">
        <v>541</v>
      </c>
      <c r="D38" s="1176"/>
      <c r="E38" s="1177"/>
      <c r="F38" s="36">
        <v>0</v>
      </c>
      <c r="G38" s="37">
        <v>0</v>
      </c>
      <c r="H38" s="37" t="s">
        <v>542</v>
      </c>
      <c r="I38" s="37">
        <v>0</v>
      </c>
      <c r="J38" s="38">
        <v>0.16</v>
      </c>
      <c r="K38" s="22"/>
      <c r="L38" s="22"/>
      <c r="M38" s="22"/>
      <c r="N38" s="22"/>
      <c r="O38" s="22"/>
      <c r="P38" s="22"/>
    </row>
    <row r="39" spans="1:16" ht="39" customHeight="1">
      <c r="A39" s="22"/>
      <c r="B39" s="35"/>
      <c r="C39" s="1175" t="s">
        <v>543</v>
      </c>
      <c r="D39" s="1176"/>
      <c r="E39" s="1177"/>
      <c r="F39" s="36">
        <v>0</v>
      </c>
      <c r="G39" s="37">
        <v>0</v>
      </c>
      <c r="H39" s="37">
        <v>0</v>
      </c>
      <c r="I39" s="37">
        <v>0</v>
      </c>
      <c r="J39" s="38">
        <v>0</v>
      </c>
      <c r="K39" s="22"/>
      <c r="L39" s="22"/>
      <c r="M39" s="22"/>
      <c r="N39" s="22"/>
      <c r="O39" s="22"/>
      <c r="P39" s="22"/>
    </row>
    <row r="40" spans="1:16" ht="39" customHeight="1">
      <c r="A40" s="22"/>
      <c r="B40" s="35"/>
      <c r="C40" s="1175" t="s">
        <v>544</v>
      </c>
      <c r="D40" s="1176"/>
      <c r="E40" s="1177"/>
      <c r="F40" s="36">
        <v>0</v>
      </c>
      <c r="G40" s="37">
        <v>0</v>
      </c>
      <c r="H40" s="37">
        <v>0</v>
      </c>
      <c r="I40" s="37">
        <v>0</v>
      </c>
      <c r="J40" s="38">
        <v>0</v>
      </c>
      <c r="K40" s="22"/>
      <c r="L40" s="22"/>
      <c r="M40" s="22"/>
      <c r="N40" s="22"/>
      <c r="O40" s="22"/>
      <c r="P40" s="22"/>
    </row>
    <row r="41" spans="1:16" ht="39" customHeight="1">
      <c r="A41" s="22"/>
      <c r="B41" s="35"/>
      <c r="C41" s="1175" t="s">
        <v>545</v>
      </c>
      <c r="D41" s="1176"/>
      <c r="E41" s="1177"/>
      <c r="F41" s="36">
        <v>0</v>
      </c>
      <c r="G41" s="37">
        <v>0</v>
      </c>
      <c r="H41" s="37">
        <v>0</v>
      </c>
      <c r="I41" s="37">
        <v>0</v>
      </c>
      <c r="J41" s="38">
        <v>0</v>
      </c>
      <c r="K41" s="22"/>
      <c r="L41" s="22"/>
      <c r="M41" s="22"/>
      <c r="N41" s="22"/>
      <c r="O41" s="22"/>
      <c r="P41" s="22"/>
    </row>
    <row r="42" spans="1:16" ht="39" customHeight="1">
      <c r="A42" s="22"/>
      <c r="B42" s="39"/>
      <c r="C42" s="1175" t="s">
        <v>546</v>
      </c>
      <c r="D42" s="1176"/>
      <c r="E42" s="1177"/>
      <c r="F42" s="36" t="s">
        <v>489</v>
      </c>
      <c r="G42" s="37" t="s">
        <v>489</v>
      </c>
      <c r="H42" s="37" t="s">
        <v>489</v>
      </c>
      <c r="I42" s="37" t="s">
        <v>489</v>
      </c>
      <c r="J42" s="38" t="s">
        <v>489</v>
      </c>
      <c r="K42" s="22"/>
      <c r="L42" s="22"/>
      <c r="M42" s="22"/>
      <c r="N42" s="22"/>
      <c r="O42" s="22"/>
      <c r="P42" s="22"/>
    </row>
    <row r="43" spans="1:16" ht="39" customHeight="1" thickBot="1">
      <c r="A43" s="22"/>
      <c r="B43" s="40"/>
      <c r="C43" s="1178" t="s">
        <v>547</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1" zoomScale="70" zoomScaleNormal="70" zoomScaleSheetLayoutView="55" workbookViewId="0">
      <selection activeCell="E48" sqref="E48:J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1" t="s">
        <v>10</v>
      </c>
      <c r="C45" s="1192"/>
      <c r="D45" s="58"/>
      <c r="E45" s="1197" t="s">
        <v>11</v>
      </c>
      <c r="F45" s="1197"/>
      <c r="G45" s="1197"/>
      <c r="H45" s="1197"/>
      <c r="I45" s="1197"/>
      <c r="J45" s="1198"/>
      <c r="K45" s="59">
        <v>2292</v>
      </c>
      <c r="L45" s="60">
        <v>2354</v>
      </c>
      <c r="M45" s="60">
        <v>2321</v>
      </c>
      <c r="N45" s="60">
        <v>2331</v>
      </c>
      <c r="O45" s="61">
        <v>2207</v>
      </c>
      <c r="P45" s="48"/>
      <c r="Q45" s="48"/>
      <c r="R45" s="48"/>
      <c r="S45" s="48"/>
      <c r="T45" s="48"/>
      <c r="U45" s="48"/>
    </row>
    <row r="46" spans="1:21" ht="30.75" customHeight="1">
      <c r="A46" s="48"/>
      <c r="B46" s="1193"/>
      <c r="C46" s="1194"/>
      <c r="D46" s="62"/>
      <c r="E46" s="1185" t="s">
        <v>12</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c r="A47" s="48"/>
      <c r="B47" s="1193"/>
      <c r="C47" s="1194"/>
      <c r="D47" s="62"/>
      <c r="E47" s="1185" t="s">
        <v>13</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c r="A48" s="48"/>
      <c r="B48" s="1193"/>
      <c r="C48" s="1194"/>
      <c r="D48" s="62"/>
      <c r="E48" s="1185" t="s">
        <v>14</v>
      </c>
      <c r="F48" s="1185"/>
      <c r="G48" s="1185"/>
      <c r="H48" s="1185"/>
      <c r="I48" s="1185"/>
      <c r="J48" s="1186"/>
      <c r="K48" s="63">
        <v>796</v>
      </c>
      <c r="L48" s="64">
        <v>765</v>
      </c>
      <c r="M48" s="64">
        <v>740</v>
      </c>
      <c r="N48" s="64">
        <v>748</v>
      </c>
      <c r="O48" s="65">
        <v>658</v>
      </c>
      <c r="P48" s="48"/>
      <c r="Q48" s="48"/>
      <c r="R48" s="48"/>
      <c r="S48" s="48"/>
      <c r="T48" s="48"/>
      <c r="U48" s="48"/>
    </row>
    <row r="49" spans="1:21" ht="30.75" customHeight="1">
      <c r="A49" s="48"/>
      <c r="B49" s="1193"/>
      <c r="C49" s="1194"/>
      <c r="D49" s="62"/>
      <c r="E49" s="1185" t="s">
        <v>15</v>
      </c>
      <c r="F49" s="1185"/>
      <c r="G49" s="1185"/>
      <c r="H49" s="1185"/>
      <c r="I49" s="1185"/>
      <c r="J49" s="1186"/>
      <c r="K49" s="63">
        <v>1</v>
      </c>
      <c r="L49" s="64">
        <v>1</v>
      </c>
      <c r="M49" s="64">
        <v>1</v>
      </c>
      <c r="N49" s="64">
        <v>1</v>
      </c>
      <c r="O49" s="65">
        <v>1</v>
      </c>
      <c r="P49" s="48"/>
      <c r="Q49" s="48"/>
      <c r="R49" s="48"/>
      <c r="S49" s="48"/>
      <c r="T49" s="48"/>
      <c r="U49" s="48"/>
    </row>
    <row r="50" spans="1:21" ht="30.75" customHeight="1">
      <c r="A50" s="48"/>
      <c r="B50" s="1193"/>
      <c r="C50" s="1194"/>
      <c r="D50" s="62"/>
      <c r="E50" s="1185" t="s">
        <v>16</v>
      </c>
      <c r="F50" s="1185"/>
      <c r="G50" s="1185"/>
      <c r="H50" s="1185"/>
      <c r="I50" s="1185"/>
      <c r="J50" s="1186"/>
      <c r="K50" s="63">
        <v>59</v>
      </c>
      <c r="L50" s="64">
        <v>55</v>
      </c>
      <c r="M50" s="64">
        <v>49</v>
      </c>
      <c r="N50" s="64">
        <v>47</v>
      </c>
      <c r="O50" s="65">
        <v>9</v>
      </c>
      <c r="P50" s="48"/>
      <c r="Q50" s="48"/>
      <c r="R50" s="48"/>
      <c r="S50" s="48"/>
      <c r="T50" s="48"/>
      <c r="U50" s="48"/>
    </row>
    <row r="51" spans="1:21" ht="30.75" customHeight="1">
      <c r="A51" s="48"/>
      <c r="B51" s="1195"/>
      <c r="C51" s="1196"/>
      <c r="D51" s="66"/>
      <c r="E51" s="1185" t="s">
        <v>17</v>
      </c>
      <c r="F51" s="1185"/>
      <c r="G51" s="1185"/>
      <c r="H51" s="1185"/>
      <c r="I51" s="1185"/>
      <c r="J51" s="1186"/>
      <c r="K51" s="63">
        <v>1</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1777</v>
      </c>
      <c r="L52" s="64">
        <v>1804</v>
      </c>
      <c r="M52" s="64">
        <v>1824</v>
      </c>
      <c r="N52" s="64">
        <v>1860</v>
      </c>
      <c r="O52" s="65">
        <v>1753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1372</v>
      </c>
      <c r="L53" s="69">
        <v>1371</v>
      </c>
      <c r="M53" s="69">
        <v>1287</v>
      </c>
      <c r="N53" s="69">
        <v>1267</v>
      </c>
      <c r="O53" s="70">
        <v>1122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6" zoomScale="70" zoomScaleNormal="70" zoomScaleSheetLayoutView="100" workbookViewId="0">
      <selection activeCell="DJ12" sqref="DJ1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528</v>
      </c>
      <c r="J40" s="79" t="s">
        <v>529</v>
      </c>
      <c r="K40" s="79" t="s">
        <v>530</v>
      </c>
      <c r="L40" s="79" t="s">
        <v>531</v>
      </c>
      <c r="M40" s="80" t="s">
        <v>532</v>
      </c>
    </row>
    <row r="41" spans="2:13" ht="27.75" customHeight="1">
      <c r="B41" s="1199" t="s">
        <v>23</v>
      </c>
      <c r="C41" s="1200"/>
      <c r="D41" s="81"/>
      <c r="E41" s="1205" t="s">
        <v>24</v>
      </c>
      <c r="F41" s="1205"/>
      <c r="G41" s="1205"/>
      <c r="H41" s="1206"/>
      <c r="I41" s="82">
        <v>23090</v>
      </c>
      <c r="J41" s="83">
        <v>23047</v>
      </c>
      <c r="K41" s="83">
        <v>22425</v>
      </c>
      <c r="L41" s="83">
        <v>23202</v>
      </c>
      <c r="M41" s="84">
        <v>24351</v>
      </c>
    </row>
    <row r="42" spans="2:13" ht="27.75" customHeight="1">
      <c r="B42" s="1201"/>
      <c r="C42" s="1202"/>
      <c r="D42" s="85"/>
      <c r="E42" s="1207" t="s">
        <v>25</v>
      </c>
      <c r="F42" s="1207"/>
      <c r="G42" s="1207"/>
      <c r="H42" s="1208"/>
      <c r="I42" s="86">
        <v>95</v>
      </c>
      <c r="J42" s="87">
        <v>61</v>
      </c>
      <c r="K42" s="87">
        <v>29</v>
      </c>
      <c r="L42" s="87" t="s">
        <v>489</v>
      </c>
      <c r="M42" s="88" t="s">
        <v>489</v>
      </c>
    </row>
    <row r="43" spans="2:13" ht="27.75" customHeight="1">
      <c r="B43" s="1201"/>
      <c r="C43" s="1202"/>
      <c r="D43" s="85"/>
      <c r="E43" s="1207" t="s">
        <v>26</v>
      </c>
      <c r="F43" s="1207"/>
      <c r="G43" s="1207"/>
      <c r="H43" s="1208"/>
      <c r="I43" s="86">
        <v>7256</v>
      </c>
      <c r="J43" s="87">
        <v>7527</v>
      </c>
      <c r="K43" s="87">
        <v>7169</v>
      </c>
      <c r="L43" s="87">
        <v>7077</v>
      </c>
      <c r="M43" s="88">
        <v>6821</v>
      </c>
    </row>
    <row r="44" spans="2:13" ht="27.75" customHeight="1">
      <c r="B44" s="1201"/>
      <c r="C44" s="1202"/>
      <c r="D44" s="85"/>
      <c r="E44" s="1207" t="s">
        <v>27</v>
      </c>
      <c r="F44" s="1207"/>
      <c r="G44" s="1207"/>
      <c r="H44" s="1208"/>
      <c r="I44" s="86">
        <v>10</v>
      </c>
      <c r="J44" s="87">
        <v>9</v>
      </c>
      <c r="K44" s="87">
        <v>8</v>
      </c>
      <c r="L44" s="87">
        <v>8</v>
      </c>
      <c r="M44" s="88">
        <v>7</v>
      </c>
    </row>
    <row r="45" spans="2:13" ht="27.75" customHeight="1">
      <c r="B45" s="1201"/>
      <c r="C45" s="1202"/>
      <c r="D45" s="85"/>
      <c r="E45" s="1207" t="s">
        <v>28</v>
      </c>
      <c r="F45" s="1207"/>
      <c r="G45" s="1207"/>
      <c r="H45" s="1208"/>
      <c r="I45" s="86">
        <v>3659</v>
      </c>
      <c r="J45" s="87">
        <v>3491</v>
      </c>
      <c r="K45" s="87">
        <v>3291</v>
      </c>
      <c r="L45" s="87">
        <v>2969</v>
      </c>
      <c r="M45" s="88">
        <v>2659</v>
      </c>
    </row>
    <row r="46" spans="2:13" ht="27.75" customHeight="1">
      <c r="B46" s="1201"/>
      <c r="C46" s="1202"/>
      <c r="D46" s="85"/>
      <c r="E46" s="1207" t="s">
        <v>29</v>
      </c>
      <c r="F46" s="1207"/>
      <c r="G46" s="1207"/>
      <c r="H46" s="1208"/>
      <c r="I46" s="86">
        <v>240</v>
      </c>
      <c r="J46" s="87">
        <v>86</v>
      </c>
      <c r="K46" s="87">
        <v>86</v>
      </c>
      <c r="L46" s="87">
        <v>63</v>
      </c>
      <c r="M46" s="88">
        <v>90</v>
      </c>
    </row>
    <row r="47" spans="2:13" ht="27.75" customHeight="1">
      <c r="B47" s="1201"/>
      <c r="C47" s="1202"/>
      <c r="D47" s="85"/>
      <c r="E47" s="1207" t="s">
        <v>30</v>
      </c>
      <c r="F47" s="1207"/>
      <c r="G47" s="1207"/>
      <c r="H47" s="1208"/>
      <c r="I47" s="86" t="s">
        <v>489</v>
      </c>
      <c r="J47" s="87" t="s">
        <v>489</v>
      </c>
      <c r="K47" s="87" t="s">
        <v>489</v>
      </c>
      <c r="L47" s="87" t="s">
        <v>489</v>
      </c>
      <c r="M47" s="88" t="s">
        <v>489</v>
      </c>
    </row>
    <row r="48" spans="2:13" ht="27.75" customHeight="1">
      <c r="B48" s="1203"/>
      <c r="C48" s="1204"/>
      <c r="D48" s="85"/>
      <c r="E48" s="1207" t="s">
        <v>31</v>
      </c>
      <c r="F48" s="1207"/>
      <c r="G48" s="1207"/>
      <c r="H48" s="1208"/>
      <c r="I48" s="86" t="s">
        <v>489</v>
      </c>
      <c r="J48" s="87" t="s">
        <v>489</v>
      </c>
      <c r="K48" s="87" t="s">
        <v>489</v>
      </c>
      <c r="L48" s="87" t="s">
        <v>489</v>
      </c>
      <c r="M48" s="88" t="s">
        <v>489</v>
      </c>
    </row>
    <row r="49" spans="2:13" ht="27.75" customHeight="1">
      <c r="B49" s="1209" t="s">
        <v>32</v>
      </c>
      <c r="C49" s="1210"/>
      <c r="D49" s="89"/>
      <c r="E49" s="1207" t="s">
        <v>33</v>
      </c>
      <c r="F49" s="1207"/>
      <c r="G49" s="1207"/>
      <c r="H49" s="1208"/>
      <c r="I49" s="86">
        <v>1760</v>
      </c>
      <c r="J49" s="87">
        <v>1962</v>
      </c>
      <c r="K49" s="87">
        <v>2176</v>
      </c>
      <c r="L49" s="87">
        <v>2379</v>
      </c>
      <c r="M49" s="88">
        <v>2623</v>
      </c>
    </row>
    <row r="50" spans="2:13" ht="27.75" customHeight="1">
      <c r="B50" s="1201"/>
      <c r="C50" s="1202"/>
      <c r="D50" s="85"/>
      <c r="E50" s="1207" t="s">
        <v>34</v>
      </c>
      <c r="F50" s="1207"/>
      <c r="G50" s="1207"/>
      <c r="H50" s="1208"/>
      <c r="I50" s="86">
        <v>3186</v>
      </c>
      <c r="J50" s="87">
        <v>3058</v>
      </c>
      <c r="K50" s="87">
        <v>2904</v>
      </c>
      <c r="L50" s="87">
        <v>2799</v>
      </c>
      <c r="M50" s="88">
        <v>2538</v>
      </c>
    </row>
    <row r="51" spans="2:13" ht="27.75" customHeight="1">
      <c r="B51" s="1203"/>
      <c r="C51" s="1204"/>
      <c r="D51" s="85"/>
      <c r="E51" s="1207" t="s">
        <v>35</v>
      </c>
      <c r="F51" s="1207"/>
      <c r="G51" s="1207"/>
      <c r="H51" s="1208"/>
      <c r="I51" s="86">
        <v>16048</v>
      </c>
      <c r="J51" s="87">
        <v>16299</v>
      </c>
      <c r="K51" s="87">
        <v>16024</v>
      </c>
      <c r="L51" s="87">
        <v>16379</v>
      </c>
      <c r="M51" s="88">
        <v>17093</v>
      </c>
    </row>
    <row r="52" spans="2:13" ht="27.75" customHeight="1" thickBot="1">
      <c r="B52" s="1211" t="s">
        <v>36</v>
      </c>
      <c r="C52" s="1212"/>
      <c r="D52" s="90"/>
      <c r="E52" s="1213" t="s">
        <v>37</v>
      </c>
      <c r="F52" s="1213"/>
      <c r="G52" s="1213"/>
      <c r="H52" s="1214"/>
      <c r="I52" s="91">
        <v>13356</v>
      </c>
      <c r="J52" s="92">
        <v>12902</v>
      </c>
      <c r="K52" s="92">
        <v>11904</v>
      </c>
      <c r="L52" s="92">
        <v>11761</v>
      </c>
      <c r="M52" s="93">
        <v>11674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election activeCell="G43" sqref="G43:O47"/>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351" t="s">
        <v>555</v>
      </c>
      <c r="I42" s="352"/>
      <c r="J42" s="352"/>
      <c r="K42" s="352"/>
      <c r="L42" s="244"/>
      <c r="M42" s="244"/>
      <c r="N42" s="244"/>
      <c r="O42" s="244"/>
    </row>
    <row r="43" spans="2:17">
      <c r="B43" s="248"/>
      <c r="C43" s="244"/>
      <c r="D43" s="244"/>
      <c r="E43" s="244"/>
      <c r="F43" s="244"/>
      <c r="G43" s="1250" t="s">
        <v>564</v>
      </c>
      <c r="H43" s="1229"/>
      <c r="I43" s="1229"/>
      <c r="J43" s="1229"/>
      <c r="K43" s="1229"/>
      <c r="L43" s="1229"/>
      <c r="M43" s="1229"/>
      <c r="N43" s="1229"/>
      <c r="O43" s="1230"/>
    </row>
    <row r="44" spans="2:17">
      <c r="B44" s="248"/>
      <c r="C44" s="244"/>
      <c r="D44" s="244"/>
      <c r="E44" s="244"/>
      <c r="F44" s="244"/>
      <c r="G44" s="1231"/>
      <c r="H44" s="1232"/>
      <c r="I44" s="1232"/>
      <c r="J44" s="1232"/>
      <c r="K44" s="1232"/>
      <c r="L44" s="1232"/>
      <c r="M44" s="1232"/>
      <c r="N44" s="1232"/>
      <c r="O44" s="1233"/>
    </row>
    <row r="45" spans="2:17">
      <c r="B45" s="248"/>
      <c r="C45" s="244"/>
      <c r="D45" s="244"/>
      <c r="E45" s="244"/>
      <c r="F45" s="244"/>
      <c r="G45" s="1231"/>
      <c r="H45" s="1232"/>
      <c r="I45" s="1232"/>
      <c r="J45" s="1232"/>
      <c r="K45" s="1232"/>
      <c r="L45" s="1232"/>
      <c r="M45" s="1232"/>
      <c r="N45" s="1232"/>
      <c r="O45" s="1233"/>
    </row>
    <row r="46" spans="2:17">
      <c r="B46" s="248"/>
      <c r="C46" s="244"/>
      <c r="D46" s="244"/>
      <c r="E46" s="244"/>
      <c r="F46" s="244"/>
      <c r="G46" s="1231"/>
      <c r="H46" s="1232"/>
      <c r="I46" s="1232"/>
      <c r="J46" s="1232"/>
      <c r="K46" s="1232"/>
      <c r="L46" s="1232"/>
      <c r="M46" s="1232"/>
      <c r="N46" s="1232"/>
      <c r="O46" s="1233"/>
    </row>
    <row r="47" spans="2:17">
      <c r="B47" s="248"/>
      <c r="C47" s="244"/>
      <c r="D47" s="244"/>
      <c r="E47" s="244"/>
      <c r="F47" s="244"/>
      <c r="G47" s="1234"/>
      <c r="H47" s="1235"/>
      <c r="I47" s="1235"/>
      <c r="J47" s="1235"/>
      <c r="K47" s="1235"/>
      <c r="L47" s="1235"/>
      <c r="M47" s="1235"/>
      <c r="N47" s="1235"/>
      <c r="O47" s="1236"/>
    </row>
    <row r="48" spans="2:17">
      <c r="B48" s="248"/>
      <c r="C48" s="244"/>
      <c r="D48" s="244"/>
      <c r="E48" s="244"/>
      <c r="F48" s="244"/>
      <c r="G48" s="244"/>
      <c r="H48" s="353"/>
      <c r="I48" s="353"/>
      <c r="J48" s="353"/>
    </row>
    <row r="49" spans="1:17">
      <c r="B49" s="248"/>
      <c r="C49" s="244"/>
      <c r="D49" s="244"/>
      <c r="E49" s="244"/>
      <c r="F49" s="244"/>
      <c r="G49" s="243" t="s">
        <v>556</v>
      </c>
    </row>
    <row r="50" spans="1:17">
      <c r="B50" s="248"/>
      <c r="C50" s="244"/>
      <c r="D50" s="244"/>
      <c r="E50" s="244"/>
      <c r="F50" s="244"/>
      <c r="G50" s="1237"/>
      <c r="H50" s="1238"/>
      <c r="I50" s="1238"/>
      <c r="J50" s="1239"/>
      <c r="K50" s="354" t="s">
        <v>528</v>
      </c>
      <c r="L50" s="354" t="s">
        <v>529</v>
      </c>
      <c r="M50" s="354" t="s">
        <v>530</v>
      </c>
      <c r="N50" s="354" t="s">
        <v>531</v>
      </c>
      <c r="O50" s="354" t="s">
        <v>532</v>
      </c>
    </row>
    <row r="51" spans="1:17">
      <c r="B51" s="248"/>
      <c r="C51" s="244"/>
      <c r="D51" s="244"/>
      <c r="E51" s="244"/>
      <c r="F51" s="244"/>
      <c r="G51" s="1240" t="s">
        <v>557</v>
      </c>
      <c r="H51" s="1241"/>
      <c r="I51" s="1246" t="s">
        <v>558</v>
      </c>
      <c r="J51" s="1246"/>
      <c r="K51" s="1248"/>
      <c r="L51" s="1248"/>
      <c r="M51" s="1248"/>
      <c r="N51" s="1248"/>
      <c r="O51" s="1215">
        <v>136.6</v>
      </c>
    </row>
    <row r="52" spans="1:17">
      <c r="B52" s="248"/>
      <c r="C52" s="244"/>
      <c r="D52" s="244"/>
      <c r="E52" s="244"/>
      <c r="F52" s="244"/>
      <c r="G52" s="1242"/>
      <c r="H52" s="1243"/>
      <c r="I52" s="1247"/>
      <c r="J52" s="1247"/>
      <c r="K52" s="1215"/>
      <c r="L52" s="1215"/>
      <c r="M52" s="1215"/>
      <c r="N52" s="1215"/>
      <c r="O52" s="1215"/>
    </row>
    <row r="53" spans="1:17">
      <c r="A53" s="355"/>
      <c r="B53" s="248"/>
      <c r="C53" s="244"/>
      <c r="D53" s="244"/>
      <c r="E53" s="244"/>
      <c r="F53" s="244"/>
      <c r="G53" s="1242"/>
      <c r="H53" s="1243"/>
      <c r="I53" s="1227" t="s">
        <v>559</v>
      </c>
      <c r="J53" s="1227"/>
      <c r="K53" s="1249"/>
      <c r="L53" s="1249"/>
      <c r="M53" s="1249"/>
      <c r="N53" s="1249"/>
      <c r="O53" s="1219">
        <v>54.6</v>
      </c>
    </row>
    <row r="54" spans="1:17">
      <c r="A54" s="355"/>
      <c r="B54" s="248"/>
      <c r="C54" s="244"/>
      <c r="D54" s="244"/>
      <c r="E54" s="244"/>
      <c r="F54" s="244"/>
      <c r="G54" s="1244"/>
      <c r="H54" s="1245"/>
      <c r="I54" s="1227"/>
      <c r="J54" s="1227"/>
      <c r="K54" s="1220"/>
      <c r="L54" s="1220"/>
      <c r="M54" s="1220"/>
      <c r="N54" s="1220"/>
      <c r="O54" s="1220"/>
    </row>
    <row r="55" spans="1:17">
      <c r="A55" s="355"/>
      <c r="B55" s="248"/>
      <c r="C55" s="244"/>
      <c r="D55" s="244"/>
      <c r="E55" s="244"/>
      <c r="F55" s="244"/>
      <c r="G55" s="1221" t="s">
        <v>560</v>
      </c>
      <c r="H55" s="1222"/>
      <c r="I55" s="1227" t="s">
        <v>558</v>
      </c>
      <c r="J55" s="1227"/>
      <c r="K55" s="1248"/>
      <c r="L55" s="1248"/>
      <c r="M55" s="1248"/>
      <c r="N55" s="1248"/>
      <c r="O55" s="1215">
        <v>58.5</v>
      </c>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559</v>
      </c>
      <c r="J57" s="1217"/>
      <c r="K57" s="1249"/>
      <c r="L57" s="1249"/>
      <c r="M57" s="1249"/>
      <c r="N57" s="1249"/>
      <c r="O57" s="1219">
        <v>49</v>
      </c>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351" t="s">
        <v>555</v>
      </c>
      <c r="I64" s="352"/>
      <c r="J64" s="352"/>
      <c r="K64" s="352"/>
      <c r="L64" s="244"/>
      <c r="M64" s="244"/>
      <c r="N64" s="244"/>
      <c r="O64" s="244"/>
    </row>
    <row r="65" spans="2:30">
      <c r="B65" s="248"/>
      <c r="C65" s="244"/>
      <c r="D65" s="244"/>
      <c r="E65" s="244"/>
      <c r="F65" s="244"/>
      <c r="G65" s="1250" t="s">
        <v>565</v>
      </c>
      <c r="H65" s="1229"/>
      <c r="I65" s="1229"/>
      <c r="J65" s="1229"/>
      <c r="K65" s="1229"/>
      <c r="L65" s="1229"/>
      <c r="M65" s="1229"/>
      <c r="N65" s="1229"/>
      <c r="O65" s="1230"/>
    </row>
    <row r="66" spans="2:30">
      <c r="B66" s="248"/>
      <c r="C66" s="244"/>
      <c r="D66" s="244"/>
      <c r="E66" s="244"/>
      <c r="F66" s="244"/>
      <c r="G66" s="1231"/>
      <c r="H66" s="1232"/>
      <c r="I66" s="1232"/>
      <c r="J66" s="1232"/>
      <c r="K66" s="1232"/>
      <c r="L66" s="1232"/>
      <c r="M66" s="1232"/>
      <c r="N66" s="1232"/>
      <c r="O66" s="1233"/>
    </row>
    <row r="67" spans="2:30">
      <c r="B67" s="248"/>
      <c r="C67" s="244"/>
      <c r="D67" s="244"/>
      <c r="E67" s="244"/>
      <c r="F67" s="244"/>
      <c r="G67" s="1231"/>
      <c r="H67" s="1232"/>
      <c r="I67" s="1232"/>
      <c r="J67" s="1232"/>
      <c r="K67" s="1232"/>
      <c r="L67" s="1232"/>
      <c r="M67" s="1232"/>
      <c r="N67" s="1232"/>
      <c r="O67" s="1233"/>
    </row>
    <row r="68" spans="2:30">
      <c r="B68" s="248"/>
      <c r="C68" s="244"/>
      <c r="D68" s="244"/>
      <c r="E68" s="244"/>
      <c r="F68" s="244"/>
      <c r="G68" s="1231"/>
      <c r="H68" s="1232"/>
      <c r="I68" s="1232"/>
      <c r="J68" s="1232"/>
      <c r="K68" s="1232"/>
      <c r="L68" s="1232"/>
      <c r="M68" s="1232"/>
      <c r="N68" s="1232"/>
      <c r="O68" s="1233"/>
    </row>
    <row r="69" spans="2:30">
      <c r="B69" s="248"/>
      <c r="C69" s="244"/>
      <c r="D69" s="244"/>
      <c r="E69" s="244"/>
      <c r="F69" s="244"/>
      <c r="G69" s="1234"/>
      <c r="H69" s="1235"/>
      <c r="I69" s="1235"/>
      <c r="J69" s="1235"/>
      <c r="K69" s="1235"/>
      <c r="L69" s="1235"/>
      <c r="M69" s="1235"/>
      <c r="N69" s="1235"/>
      <c r="O69" s="1236"/>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562</v>
      </c>
      <c r="I71" s="368"/>
      <c r="J71" s="364"/>
      <c r="K71" s="364"/>
      <c r="L71" s="365"/>
      <c r="M71" s="364"/>
      <c r="N71" s="365"/>
      <c r="O71" s="366"/>
    </row>
    <row r="72" spans="2:30">
      <c r="B72" s="248"/>
      <c r="C72" s="244"/>
      <c r="D72" s="244"/>
      <c r="E72" s="244"/>
      <c r="F72" s="244"/>
      <c r="G72" s="1237"/>
      <c r="H72" s="1238"/>
      <c r="I72" s="1238"/>
      <c r="J72" s="1239"/>
      <c r="K72" s="354" t="s">
        <v>528</v>
      </c>
      <c r="L72" s="354" t="s">
        <v>529</v>
      </c>
      <c r="M72" s="354" t="s">
        <v>530</v>
      </c>
      <c r="N72" s="354" t="s">
        <v>531</v>
      </c>
      <c r="O72" s="354" t="s">
        <v>532</v>
      </c>
    </row>
    <row r="73" spans="2:30">
      <c r="B73" s="248"/>
      <c r="C73" s="244"/>
      <c r="D73" s="244"/>
      <c r="E73" s="244"/>
      <c r="F73" s="244"/>
      <c r="G73" s="1240" t="s">
        <v>557</v>
      </c>
      <c r="H73" s="1241"/>
      <c r="I73" s="1246" t="s">
        <v>558</v>
      </c>
      <c r="J73" s="1246"/>
      <c r="K73" s="1228">
        <v>157.30000000000001</v>
      </c>
      <c r="L73" s="1228">
        <v>147</v>
      </c>
      <c r="M73" s="1215">
        <v>135.19999999999999</v>
      </c>
      <c r="N73" s="1215">
        <v>139.1</v>
      </c>
      <c r="O73" s="1215">
        <v>136.6</v>
      </c>
      <c r="S73" s="243">
        <v>9.9</v>
      </c>
    </row>
    <row r="74" spans="2:30">
      <c r="B74" s="248"/>
      <c r="C74" s="244"/>
      <c r="D74" s="244"/>
      <c r="E74" s="244"/>
      <c r="F74" s="244"/>
      <c r="G74" s="1242"/>
      <c r="H74" s="1243"/>
      <c r="I74" s="1247"/>
      <c r="J74" s="1247"/>
      <c r="K74" s="1228"/>
      <c r="L74" s="1228"/>
      <c r="M74" s="1215"/>
      <c r="N74" s="1215"/>
      <c r="O74" s="1215"/>
    </row>
    <row r="75" spans="2:30">
      <c r="B75" s="248"/>
      <c r="C75" s="244"/>
      <c r="D75" s="244"/>
      <c r="E75" s="244"/>
      <c r="F75" s="244"/>
      <c r="G75" s="1242"/>
      <c r="H75" s="1243"/>
      <c r="I75" s="1227" t="s">
        <v>563</v>
      </c>
      <c r="J75" s="1227"/>
      <c r="K75" s="1219">
        <v>16.5</v>
      </c>
      <c r="L75" s="1219">
        <v>15.9</v>
      </c>
      <c r="M75" s="1219">
        <v>15.4</v>
      </c>
      <c r="N75" s="1219">
        <v>15</v>
      </c>
      <c r="O75" s="1219">
        <v>14.2</v>
      </c>
      <c r="U75" s="243">
        <v>81.2</v>
      </c>
      <c r="W75" s="243">
        <v>87.2</v>
      </c>
      <c r="Y75" s="243">
        <v>99.8</v>
      </c>
      <c r="AA75" s="243">
        <v>109.5</v>
      </c>
      <c r="AC75" s="243">
        <v>115.2</v>
      </c>
    </row>
    <row r="76" spans="2:30">
      <c r="B76" s="248"/>
      <c r="C76" s="244"/>
      <c r="D76" s="244"/>
      <c r="E76" s="244"/>
      <c r="F76" s="244"/>
      <c r="G76" s="1244"/>
      <c r="H76" s="1245"/>
      <c r="I76" s="1227"/>
      <c r="J76" s="1227"/>
      <c r="K76" s="1220"/>
      <c r="L76" s="1220"/>
      <c r="M76" s="1220"/>
      <c r="N76" s="1220"/>
      <c r="O76" s="1220"/>
    </row>
    <row r="77" spans="2:30">
      <c r="B77" s="248"/>
      <c r="C77" s="244"/>
      <c r="D77" s="244"/>
      <c r="E77" s="244"/>
      <c r="F77" s="244"/>
      <c r="G77" s="1221" t="s">
        <v>560</v>
      </c>
      <c r="H77" s="1222"/>
      <c r="I77" s="1227" t="s">
        <v>558</v>
      </c>
      <c r="J77" s="1227"/>
      <c r="K77" s="1228">
        <v>88.3</v>
      </c>
      <c r="L77" s="1228">
        <v>76.2</v>
      </c>
      <c r="M77" s="1215">
        <v>65.3</v>
      </c>
      <c r="N77" s="1215">
        <v>60.8</v>
      </c>
      <c r="O77" s="1215">
        <v>58.5</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563</v>
      </c>
      <c r="J79" s="1217"/>
      <c r="K79" s="1218">
        <v>13.8</v>
      </c>
      <c r="L79" s="1218">
        <v>12.8</v>
      </c>
      <c r="M79" s="1218">
        <v>12</v>
      </c>
      <c r="N79" s="1218">
        <v>11.1</v>
      </c>
      <c r="O79" s="1218">
        <v>10.7</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election activeCell="J103" sqref="J10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Q104" sqref="Q104"/>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527</v>
      </c>
      <c r="G2" s="111"/>
      <c r="H2" s="112"/>
    </row>
    <row r="3" spans="1:8">
      <c r="A3" s="108" t="s">
        <v>520</v>
      </c>
      <c r="B3" s="113"/>
      <c r="C3" s="114"/>
      <c r="D3" s="115">
        <v>89379</v>
      </c>
      <c r="E3" s="116"/>
      <c r="F3" s="117">
        <v>67201</v>
      </c>
      <c r="G3" s="118"/>
      <c r="H3" s="119"/>
    </row>
    <row r="4" spans="1:8">
      <c r="A4" s="120"/>
      <c r="B4" s="121"/>
      <c r="C4" s="122"/>
      <c r="D4" s="123">
        <v>59794</v>
      </c>
      <c r="E4" s="124"/>
      <c r="F4" s="125">
        <v>35210</v>
      </c>
      <c r="G4" s="126"/>
      <c r="H4" s="127"/>
    </row>
    <row r="5" spans="1:8">
      <c r="A5" s="108" t="s">
        <v>522</v>
      </c>
      <c r="B5" s="113"/>
      <c r="C5" s="114"/>
      <c r="D5" s="115">
        <v>136546</v>
      </c>
      <c r="E5" s="116"/>
      <c r="F5" s="117">
        <v>75709</v>
      </c>
      <c r="G5" s="118"/>
      <c r="H5" s="119"/>
    </row>
    <row r="6" spans="1:8">
      <c r="A6" s="120"/>
      <c r="B6" s="121"/>
      <c r="C6" s="122"/>
      <c r="D6" s="123">
        <v>56620</v>
      </c>
      <c r="E6" s="124"/>
      <c r="F6" s="125">
        <v>35212</v>
      </c>
      <c r="G6" s="126"/>
      <c r="H6" s="127"/>
    </row>
    <row r="7" spans="1:8">
      <c r="A7" s="108" t="s">
        <v>523</v>
      </c>
      <c r="B7" s="113"/>
      <c r="C7" s="114"/>
      <c r="D7" s="115">
        <v>94195</v>
      </c>
      <c r="E7" s="116"/>
      <c r="F7" s="117">
        <v>90961</v>
      </c>
      <c r="G7" s="118"/>
      <c r="H7" s="119"/>
    </row>
    <row r="8" spans="1:8">
      <c r="A8" s="120"/>
      <c r="B8" s="121"/>
      <c r="C8" s="122"/>
      <c r="D8" s="123">
        <v>37290</v>
      </c>
      <c r="E8" s="124"/>
      <c r="F8" s="125">
        <v>37720</v>
      </c>
      <c r="G8" s="126"/>
      <c r="H8" s="127"/>
    </row>
    <row r="9" spans="1:8">
      <c r="A9" s="108" t="s">
        <v>524</v>
      </c>
      <c r="B9" s="113"/>
      <c r="C9" s="114"/>
      <c r="D9" s="115">
        <v>148910</v>
      </c>
      <c r="E9" s="116"/>
      <c r="F9" s="117">
        <v>106614</v>
      </c>
      <c r="G9" s="118"/>
      <c r="H9" s="119"/>
    </row>
    <row r="10" spans="1:8">
      <c r="A10" s="120"/>
      <c r="B10" s="121"/>
      <c r="C10" s="122"/>
      <c r="D10" s="123">
        <v>42532</v>
      </c>
      <c r="E10" s="124"/>
      <c r="F10" s="125">
        <v>45545</v>
      </c>
      <c r="G10" s="126"/>
      <c r="H10" s="127"/>
    </row>
    <row r="11" spans="1:8">
      <c r="A11" s="108" t="s">
        <v>525</v>
      </c>
      <c r="B11" s="113"/>
      <c r="C11" s="114"/>
      <c r="D11" s="115">
        <v>194786</v>
      </c>
      <c r="E11" s="116"/>
      <c r="F11" s="117">
        <v>85459</v>
      </c>
      <c r="G11" s="118"/>
      <c r="H11" s="119"/>
    </row>
    <row r="12" spans="1:8">
      <c r="A12" s="120"/>
      <c r="B12" s="121"/>
      <c r="C12" s="128"/>
      <c r="D12" s="123">
        <v>64127</v>
      </c>
      <c r="E12" s="124"/>
      <c r="F12" s="125">
        <v>44378</v>
      </c>
      <c r="G12" s="126"/>
      <c r="H12" s="127"/>
    </row>
    <row r="13" spans="1:8">
      <c r="A13" s="108"/>
      <c r="B13" s="113"/>
      <c r="C13" s="129"/>
      <c r="D13" s="130">
        <v>132763</v>
      </c>
      <c r="E13" s="131"/>
      <c r="F13" s="132">
        <v>85189</v>
      </c>
      <c r="G13" s="133"/>
      <c r="H13" s="119"/>
    </row>
    <row r="14" spans="1:8">
      <c r="A14" s="120"/>
      <c r="B14" s="121"/>
      <c r="C14" s="122"/>
      <c r="D14" s="123">
        <v>52073</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5.41</v>
      </c>
      <c r="C19" s="134">
        <f>ROUND(VALUE(SUBSTITUTE(実質収支比率等に係る経年分析!G$48,"▲","-")),2)</f>
        <v>5.07</v>
      </c>
      <c r="D19" s="134">
        <f>ROUND(VALUE(SUBSTITUTE(実質収支比率等に係る経年分析!H$48,"▲","-")),2)</f>
        <v>3.01</v>
      </c>
      <c r="E19" s="134">
        <f>ROUND(VALUE(SUBSTITUTE(実質収支比率等に係る経年分析!I$48,"▲","-")),2)</f>
        <v>2.72</v>
      </c>
      <c r="F19" s="134">
        <f>ROUND(VALUE(SUBSTITUTE(実質収支比率等に係る経年分析!J$48,"▲","-")),2)</f>
        <v>3.36</v>
      </c>
    </row>
    <row r="20" spans="1:11">
      <c r="A20" s="134" t="s">
        <v>42</v>
      </c>
      <c r="B20" s="134">
        <f>ROUND(VALUE(SUBSTITUTE(実質収支比率等に係る経年分析!F$47,"▲","-")),2)</f>
        <v>10.69</v>
      </c>
      <c r="C20" s="134">
        <f>ROUND(VALUE(SUBSTITUTE(実質収支比率等に係る経年分析!G$47,"▲","-")),2)</f>
        <v>13.25</v>
      </c>
      <c r="D20" s="134">
        <f>ROUND(VALUE(SUBSTITUTE(実質収支比率等に係る経年分析!H$47,"▲","-")),2)</f>
        <v>14.15</v>
      </c>
      <c r="E20" s="134">
        <f>ROUND(VALUE(SUBSTITUTE(実質収支比率等に係る経年分析!I$47,"▲","-")),2)</f>
        <v>14.79</v>
      </c>
      <c r="F20" s="134">
        <f>ROUND(VALUE(SUBSTITUTE(実質収支比率等に係る経年分析!J$47,"▲","-")),2)</f>
        <v>16.2</v>
      </c>
    </row>
    <row r="21" spans="1:11">
      <c r="A21" s="134" t="s">
        <v>43</v>
      </c>
      <c r="B21" s="134">
        <f>IF(ISNUMBER(VALUE(SUBSTITUTE(実質収支比率等に係る経年分析!F$49,"▲","-"))),ROUND(VALUE(SUBSTITUTE(実質収支比率等に係る経年分析!F$49,"▲","-")),2),NA())</f>
        <v>-2.2200000000000002</v>
      </c>
      <c r="C21" s="134">
        <f>IF(ISNUMBER(VALUE(SUBSTITUTE(実質収支比率等に係る経年分析!G$49,"▲","-"))),ROUND(VALUE(SUBSTITUTE(実質収支比率等に係る経年分析!G$49,"▲","-")),2),NA())</f>
        <v>-0.16</v>
      </c>
      <c r="D21" s="134">
        <f>IF(ISNUMBER(VALUE(SUBSTITUTE(実質収支比率等に係る経年分析!H$49,"▲","-"))),ROUND(VALUE(SUBSTITUTE(実質収支比率等に係る経年分析!H$49,"▲","-")),2),NA())</f>
        <v>-3.96</v>
      </c>
      <c r="E21" s="134">
        <f>IF(ISNUMBER(VALUE(SUBSTITUTE(実質収支比率等に係る経年分析!I$49,"▲","-"))),ROUND(VALUE(SUBSTITUTE(実質収支比率等に係る経年分析!I$49,"▲","-")),2),NA())</f>
        <v>-1.78</v>
      </c>
      <c r="F21" s="134">
        <f>IF(ISNUMBER(VALUE(SUBSTITUTE(実質収支比率等に係る経年分析!J$49,"▲","-"))),ROUND(VALUE(SUBSTITUTE(実質収支比率等に係る経年分析!J$49,"▲","-")),2),NA())</f>
        <v>0.63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地方卸売市場事業特別会計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f>IF(ROUND(VALUE(SUBSTITUTE(連結実質赤字比率に係る赤字・黒字の構成分析!H$38,"▲", "-")), 2) &lt; 0, ABS(ROUND(VALUE(SUBSTITUTE(連結実質赤字比率に係る赤字・黒字の構成分析!H$38,"▲", "-")), 2)), NA())</f>
        <v>0.21</v>
      </c>
      <c r="G32" s="135" t="e">
        <f>IF(ROUND(VALUE(SUBSTITUTE(連結実質赤字比率に係る赤字・黒字の構成分析!H$38,"▲", "-")), 2) &gt;= 0, ABS(ROUND(VALUE(SUBSTITUTE(連結実質赤字比率に係る赤字・黒字の構成分析!H$38,"▲", "-")), 2)), NA())</f>
        <v>#N/A</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0.59</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1.0900000000000001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1.1200000000000001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3.63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3.68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3.74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1777</v>
      </c>
      <c r="E42" s="136"/>
      <c r="F42" s="136"/>
      <c r="G42" s="136">
        <f>'実質公債費比率（分子）の構造'!L$52</f>
        <v>1804</v>
      </c>
      <c r="H42" s="136"/>
      <c r="I42" s="136"/>
      <c r="J42" s="136">
        <f>'実質公債費比率（分子）の構造'!M$52</f>
        <v>1824</v>
      </c>
      <c r="K42" s="136"/>
      <c r="L42" s="136"/>
      <c r="M42" s="136">
        <f>'実質公債費比率（分子）の構造'!N$52</f>
        <v>1860</v>
      </c>
      <c r="N42" s="136"/>
      <c r="O42" s="136"/>
      <c r="P42" s="136">
        <f>'実質公債費比率（分子）の構造'!O$52</f>
        <v>1753</v>
      </c>
    </row>
    <row r="43" spans="1:16">
      <c r="A43" s="136" t="s">
        <v>51</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59</v>
      </c>
      <c r="C44" s="136"/>
      <c r="D44" s="136"/>
      <c r="E44" s="136">
        <f>'実質公債費比率（分子）の構造'!L$50</f>
        <v>55</v>
      </c>
      <c r="F44" s="136"/>
      <c r="G44" s="136"/>
      <c r="H44" s="136">
        <f>'実質公債費比率（分子）の構造'!M$50</f>
        <v>49</v>
      </c>
      <c r="I44" s="136"/>
      <c r="J44" s="136"/>
      <c r="K44" s="136">
        <f>'実質公債費比率（分子）の構造'!N$50</f>
        <v>47</v>
      </c>
      <c r="L44" s="136"/>
      <c r="M44" s="136"/>
      <c r="N44" s="136">
        <f>'実質公債費比率（分子）の構造'!O$50</f>
        <v>9</v>
      </c>
      <c r="O44" s="136"/>
      <c r="P44" s="136"/>
    </row>
    <row r="45" spans="1:16">
      <c r="A45" s="136" t="s">
        <v>53</v>
      </c>
      <c r="B45" s="136">
        <f>'実質公債費比率（分子）の構造'!K$49</f>
        <v>1</v>
      </c>
      <c r="C45" s="136"/>
      <c r="D45" s="136"/>
      <c r="E45" s="136">
        <f>'実質公債費比率（分子）の構造'!L$49</f>
        <v>1</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c r="A46" s="136" t="s">
        <v>54</v>
      </c>
      <c r="B46" s="136">
        <f>'実質公債費比率（分子）の構造'!K$48</f>
        <v>796</v>
      </c>
      <c r="C46" s="136"/>
      <c r="D46" s="136"/>
      <c r="E46" s="136">
        <f>'実質公債費比率（分子）の構造'!L$48</f>
        <v>765</v>
      </c>
      <c r="F46" s="136"/>
      <c r="G46" s="136"/>
      <c r="H46" s="136">
        <f>'実質公債費比率（分子）の構造'!M$48</f>
        <v>740</v>
      </c>
      <c r="I46" s="136"/>
      <c r="J46" s="136"/>
      <c r="K46" s="136">
        <f>'実質公債費比率（分子）の構造'!N$48</f>
        <v>748</v>
      </c>
      <c r="L46" s="136"/>
      <c r="M46" s="136"/>
      <c r="N46" s="136">
        <f>'実質公債費比率（分子）の構造'!O$48</f>
        <v>658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2292</v>
      </c>
      <c r="C49" s="136"/>
      <c r="D49" s="136"/>
      <c r="E49" s="136">
        <f>'実質公債費比率（分子）の構造'!L$45</f>
        <v>2354</v>
      </c>
      <c r="F49" s="136"/>
      <c r="G49" s="136"/>
      <c r="H49" s="136">
        <f>'実質公債費比率（分子）の構造'!M$45</f>
        <v>2321</v>
      </c>
      <c r="I49" s="136"/>
      <c r="J49" s="136"/>
      <c r="K49" s="136">
        <f>'実質公債費比率（分子）の構造'!N$45</f>
        <v>2331</v>
      </c>
      <c r="L49" s="136"/>
      <c r="M49" s="136"/>
      <c r="N49" s="136">
        <f>'実質公債費比率（分子）の構造'!O$45</f>
        <v>2207</v>
      </c>
      <c r="O49" s="136"/>
      <c r="P49" s="136"/>
    </row>
    <row r="50" spans="1:16">
      <c r="A50" s="136" t="s">
        <v>58</v>
      </c>
      <c r="B50" s="136" t="e">
        <f>NA()</f>
        <v>#N/A</v>
      </c>
      <c r="C50" s="136">
        <f>IF(ISNUMBER('実質公債費比率（分子）の構造'!K$53),'実質公債費比率（分子）の構造'!K$53,NA())</f>
        <v>1372</v>
      </c>
      <c r="D50" s="136" t="e">
        <f>NA()</f>
        <v>#N/A</v>
      </c>
      <c r="E50" s="136" t="e">
        <f>NA()</f>
        <v>#N/A</v>
      </c>
      <c r="F50" s="136">
        <f>IF(ISNUMBER('実質公債費比率（分子）の構造'!L$53),'実質公債費比率（分子）の構造'!L$53,NA())</f>
        <v>1371</v>
      </c>
      <c r="G50" s="136" t="e">
        <f>NA()</f>
        <v>#N/A</v>
      </c>
      <c r="H50" s="136" t="e">
        <f>NA()</f>
        <v>#N/A</v>
      </c>
      <c r="I50" s="136">
        <f>IF(ISNUMBER('実質公債費比率（分子）の構造'!M$53),'実質公債費比率（分子）の構造'!M$53,NA())</f>
        <v>1287</v>
      </c>
      <c r="J50" s="136" t="e">
        <f>NA()</f>
        <v>#N/A</v>
      </c>
      <c r="K50" s="136" t="e">
        <f>NA()</f>
        <v>#N/A</v>
      </c>
      <c r="L50" s="136">
        <f>IF(ISNUMBER('実質公債費比率（分子）の構造'!N$53),'実質公債費比率（分子）の構造'!N$53,NA())</f>
        <v>1267</v>
      </c>
      <c r="M50" s="136" t="e">
        <f>NA()</f>
        <v>#N/A</v>
      </c>
      <c r="N50" s="136" t="e">
        <f>NA()</f>
        <v>#N/A</v>
      </c>
      <c r="O50" s="136">
        <f>IF(ISNUMBER('実質公債費比率（分子）の構造'!O$53),'実質公債費比率（分子）の構造'!O$53,NA())</f>
        <v>1122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16048</v>
      </c>
      <c r="E56" s="135"/>
      <c r="F56" s="135"/>
      <c r="G56" s="135">
        <f>'将来負担比率（分子）の構造'!J$51</f>
        <v>16299</v>
      </c>
      <c r="H56" s="135"/>
      <c r="I56" s="135"/>
      <c r="J56" s="135">
        <f>'将来負担比率（分子）の構造'!K$51</f>
        <v>16024</v>
      </c>
      <c r="K56" s="135"/>
      <c r="L56" s="135"/>
      <c r="M56" s="135">
        <f>'将来負担比率（分子）の構造'!L$51</f>
        <v>16379</v>
      </c>
      <c r="N56" s="135"/>
      <c r="O56" s="135"/>
      <c r="P56" s="135">
        <f>'将来負担比率（分子）の構造'!M$51</f>
        <v>17093</v>
      </c>
    </row>
    <row r="57" spans="1:16">
      <c r="A57" s="135" t="s">
        <v>34</v>
      </c>
      <c r="B57" s="135"/>
      <c r="C57" s="135"/>
      <c r="D57" s="135">
        <f>'将来負担比率（分子）の構造'!I$50</f>
        <v>3186</v>
      </c>
      <c r="E57" s="135"/>
      <c r="F57" s="135"/>
      <c r="G57" s="135">
        <f>'将来負担比率（分子）の構造'!J$50</f>
        <v>3058</v>
      </c>
      <c r="H57" s="135"/>
      <c r="I57" s="135"/>
      <c r="J57" s="135">
        <f>'将来負担比率（分子）の構造'!K$50</f>
        <v>2904</v>
      </c>
      <c r="K57" s="135"/>
      <c r="L57" s="135"/>
      <c r="M57" s="135">
        <f>'将来負担比率（分子）の構造'!L$50</f>
        <v>2799</v>
      </c>
      <c r="N57" s="135"/>
      <c r="O57" s="135"/>
      <c r="P57" s="135">
        <f>'将来負担比率（分子）の構造'!M$50</f>
        <v>2538</v>
      </c>
    </row>
    <row r="58" spans="1:16">
      <c r="A58" s="135" t="s">
        <v>33</v>
      </c>
      <c r="B58" s="135"/>
      <c r="C58" s="135"/>
      <c r="D58" s="135">
        <f>'将来負担比率（分子）の構造'!I$49</f>
        <v>1760</v>
      </c>
      <c r="E58" s="135"/>
      <c r="F58" s="135"/>
      <c r="G58" s="135">
        <f>'将来負担比率（分子）の構造'!J$49</f>
        <v>1962</v>
      </c>
      <c r="H58" s="135"/>
      <c r="I58" s="135"/>
      <c r="J58" s="135">
        <f>'将来負担比率（分子）の構造'!K$49</f>
        <v>2176</v>
      </c>
      <c r="K58" s="135"/>
      <c r="L58" s="135"/>
      <c r="M58" s="135">
        <f>'将来負担比率（分子）の構造'!L$49</f>
        <v>2379</v>
      </c>
      <c r="N58" s="135"/>
      <c r="O58" s="135"/>
      <c r="P58" s="135">
        <f>'将来負担比率（分子）の構造'!M$49</f>
        <v>2623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240</v>
      </c>
      <c r="C61" s="135"/>
      <c r="D61" s="135"/>
      <c r="E61" s="135">
        <f>'将来負担比率（分子）の構造'!J$46</f>
        <v>86</v>
      </c>
      <c r="F61" s="135"/>
      <c r="G61" s="135"/>
      <c r="H61" s="135">
        <f>'将来負担比率（分子）の構造'!K$46</f>
        <v>86</v>
      </c>
      <c r="I61" s="135"/>
      <c r="J61" s="135"/>
      <c r="K61" s="135">
        <f>'将来負担比率（分子）の構造'!L$46</f>
        <v>63</v>
      </c>
      <c r="L61" s="135"/>
      <c r="M61" s="135"/>
      <c r="N61" s="135">
        <f>'将来負担比率（分子）の構造'!M$46</f>
        <v>90</v>
      </c>
      <c r="O61" s="135"/>
      <c r="P61" s="135"/>
    </row>
    <row r="62" spans="1:16">
      <c r="A62" s="135" t="s">
        <v>28</v>
      </c>
      <c r="B62" s="135">
        <f>'将来負担比率（分子）の構造'!I$45</f>
        <v>3659</v>
      </c>
      <c r="C62" s="135"/>
      <c r="D62" s="135"/>
      <c r="E62" s="135">
        <f>'将来負担比率（分子）の構造'!J$45</f>
        <v>3491</v>
      </c>
      <c r="F62" s="135"/>
      <c r="G62" s="135"/>
      <c r="H62" s="135">
        <f>'将来負担比率（分子）の構造'!K$45</f>
        <v>3291</v>
      </c>
      <c r="I62" s="135"/>
      <c r="J62" s="135"/>
      <c r="K62" s="135">
        <f>'将来負担比率（分子）の構造'!L$45</f>
        <v>2969</v>
      </c>
      <c r="L62" s="135"/>
      <c r="M62" s="135"/>
      <c r="N62" s="135">
        <f>'将来負担比率（分子）の構造'!M$45</f>
        <v>2659</v>
      </c>
      <c r="O62" s="135"/>
      <c r="P62" s="135"/>
    </row>
    <row r="63" spans="1:16">
      <c r="A63" s="135" t="s">
        <v>27</v>
      </c>
      <c r="B63" s="135">
        <f>'将来負担比率（分子）の構造'!I$44</f>
        <v>10</v>
      </c>
      <c r="C63" s="135"/>
      <c r="D63" s="135"/>
      <c r="E63" s="135">
        <f>'将来負担比率（分子）の構造'!J$44</f>
        <v>9</v>
      </c>
      <c r="F63" s="135"/>
      <c r="G63" s="135"/>
      <c r="H63" s="135">
        <f>'将来負担比率（分子）の構造'!K$44</f>
        <v>8</v>
      </c>
      <c r="I63" s="135"/>
      <c r="J63" s="135"/>
      <c r="K63" s="135">
        <f>'将来負担比率（分子）の構造'!L$44</f>
        <v>8</v>
      </c>
      <c r="L63" s="135"/>
      <c r="M63" s="135"/>
      <c r="N63" s="135">
        <f>'将来負担比率（分子）の構造'!M$44</f>
        <v>7</v>
      </c>
      <c r="O63" s="135"/>
      <c r="P63" s="135"/>
    </row>
    <row r="64" spans="1:16">
      <c r="A64" s="135" t="s">
        <v>26</v>
      </c>
      <c r="B64" s="135">
        <f>'将来負担比率（分子）の構造'!I$43</f>
        <v>7256</v>
      </c>
      <c r="C64" s="135"/>
      <c r="D64" s="135"/>
      <c r="E64" s="135">
        <f>'将来負担比率（分子）の構造'!J$43</f>
        <v>7527</v>
      </c>
      <c r="F64" s="135"/>
      <c r="G64" s="135"/>
      <c r="H64" s="135">
        <f>'将来負担比率（分子）の構造'!K$43</f>
        <v>7169</v>
      </c>
      <c r="I64" s="135"/>
      <c r="J64" s="135"/>
      <c r="K64" s="135">
        <f>'将来負担比率（分子）の構造'!L$43</f>
        <v>7077</v>
      </c>
      <c r="L64" s="135"/>
      <c r="M64" s="135"/>
      <c r="N64" s="135">
        <f>'将来負担比率（分子）の構造'!M$43</f>
        <v>6821</v>
      </c>
      <c r="O64" s="135"/>
      <c r="P64" s="135"/>
    </row>
    <row r="65" spans="1:16">
      <c r="A65" s="135" t="s">
        <v>25</v>
      </c>
      <c r="B65" s="135">
        <f>'将来負担比率（分子）の構造'!I$42</f>
        <v>95</v>
      </c>
      <c r="C65" s="135"/>
      <c r="D65" s="135"/>
      <c r="E65" s="135">
        <f>'将来負担比率（分子）の構造'!J$42</f>
        <v>61</v>
      </c>
      <c r="F65" s="135"/>
      <c r="G65" s="135"/>
      <c r="H65" s="135">
        <f>'将来負担比率（分子）の構造'!K$42</f>
        <v>29</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23090</v>
      </c>
      <c r="C66" s="135"/>
      <c r="D66" s="135"/>
      <c r="E66" s="135">
        <f>'将来負担比率（分子）の構造'!J$41</f>
        <v>23047</v>
      </c>
      <c r="F66" s="135"/>
      <c r="G66" s="135"/>
      <c r="H66" s="135">
        <f>'将来負担比率（分子）の構造'!K$41</f>
        <v>22425</v>
      </c>
      <c r="I66" s="135"/>
      <c r="J66" s="135"/>
      <c r="K66" s="135">
        <f>'将来負担比率（分子）の構造'!L$41</f>
        <v>23202</v>
      </c>
      <c r="L66" s="135"/>
      <c r="M66" s="135"/>
      <c r="N66" s="135">
        <f>'将来負担比率（分子）の構造'!M$41</f>
        <v>24351</v>
      </c>
      <c r="O66" s="135"/>
      <c r="P66" s="135"/>
    </row>
    <row r="67" spans="1:16">
      <c r="A67" s="135" t="s">
        <v>62</v>
      </c>
      <c r="B67" s="135" t="e">
        <f>NA()</f>
        <v>#N/A</v>
      </c>
      <c r="C67" s="135">
        <f>IF(ISNUMBER('将来負担比率（分子）の構造'!I$52), IF('将来負担比率（分子）の構造'!I$52 &lt; 0, 0, '将来負担比率（分子）の構造'!I$52), NA())</f>
        <v>13356</v>
      </c>
      <c r="D67" s="135" t="e">
        <f>NA()</f>
        <v>#N/A</v>
      </c>
      <c r="E67" s="135" t="e">
        <f>NA()</f>
        <v>#N/A</v>
      </c>
      <c r="F67" s="135">
        <f>IF(ISNUMBER('将来負担比率（分子）の構造'!J$52), IF('将来負担比率（分子）の構造'!J$52 &lt; 0, 0, '将来負担比率（分子）の構造'!J$52), NA())</f>
        <v>12902</v>
      </c>
      <c r="G67" s="135" t="e">
        <f>NA()</f>
        <v>#N/A</v>
      </c>
      <c r="H67" s="135" t="e">
        <f>NA()</f>
        <v>#N/A</v>
      </c>
      <c r="I67" s="135">
        <f>IF(ISNUMBER('将来負担比率（分子）の構造'!K$52), IF('将来負担比率（分子）の構造'!K$52 &lt; 0, 0, '将来負担比率（分子）の構造'!K$52), NA())</f>
        <v>11904</v>
      </c>
      <c r="J67" s="135" t="e">
        <f>NA()</f>
        <v>#N/A</v>
      </c>
      <c r="K67" s="135" t="e">
        <f>NA()</f>
        <v>#N/A</v>
      </c>
      <c r="L67" s="135">
        <f>IF(ISNUMBER('将来負担比率（分子）の構造'!L$52), IF('将来負担比率（分子）の構造'!L$52 &lt; 0, 0, '将来負担比率（分子）の構造'!L$52), NA())</f>
        <v>11761</v>
      </c>
      <c r="M67" s="135" t="e">
        <f>NA()</f>
        <v>#N/A</v>
      </c>
      <c r="N67" s="135" t="e">
        <f>NA()</f>
        <v>#N/A</v>
      </c>
      <c r="O67" s="135">
        <f>IF(ISNUMBER('将来負担比率（分子）の構造'!M$52), IF('将来負担比率（分子）の構造'!M$52 &lt; 0, 0, '将来負担比率（分子）の構造'!M$52), NA())</f>
        <v>11674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2017-05-08T00:56:52Z</cp:lastPrinted>
  <dcterms:created xsi:type="dcterms:W3CDTF">2017-02-15T14:15:02Z</dcterms:created>
  <dcterms:modified xsi:type="dcterms:W3CDTF">2017-05-08T01:19:26Z</dcterms:modified>
  <cp:category/>
</cp:coreProperties>
</file>