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b-fsv1\shibetsu\総務部\財政課\003　情報公開\ホームページ\財政状況資料集\H29\"/>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E35" i="10"/>
  <c r="AM35" i="10"/>
  <c r="U35" i="10"/>
  <c r="C35" i="10"/>
  <c r="CO34" i="10"/>
  <c r="CO35" i="10" s="1"/>
  <c r="CO36"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<sst xmlns="http://schemas.openxmlformats.org/spreadsheetml/2006/main" count="1065" uniqueCount="590">
  <si>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</si>
  <si>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</si>
  <si>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</si>
  <si>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</si>
  <si>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</si>
  <si>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</si>
  <si>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</si>
  <si>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</si>
  <si>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</si>
  <si>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</si>
  <si>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</si>
  <si>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</si>
  <si>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</si>
  <si>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</si>
  <si>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</si>
  <si>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</si>
  <si>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</si>
  <si>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</si>
  <si>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</si>
  <si>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</si>
  <si>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</si>
  <si>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</si>
  <si>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</si>
  <si>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</si>
  <si>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</si>
  <si>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</si>
  <si>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</si>
  <si>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</si>
  <si>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</si>
  <si>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</si>
  <si>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</si>
  <si>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</si>
  <si>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</si>
  <si>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</si>
  <si>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</si>
  <si>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</si>
  <si>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</si>
  <si>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</si>
  <si>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</si>
  <si>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</si>
  <si>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</si>
  <si>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</si>
  <si>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</si>
  <si>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</si>
  <si>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</si>
  <si>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</si>
  <si>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</si>
  <si>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</si>
  <si>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</si>
  <si>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</si>
  <si>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</si>
  <si>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</si>
  <si>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</si>
  <si>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</si>
  <si>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</si>
  <si>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</si>
  <si>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</si>
  <si>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</si>
  <si>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</si>
  <si>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</si>
  <si>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</si>
  <si>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</si>
  <si>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</si>
  <si>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</si>
  <si>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</si>
  <si>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</si>
  <si>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</si>
  <si>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</si>
  <si>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</si>
  <si>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</si>
  <si>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</si>
  <si>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</si>
  <si>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</si>
  <si>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</si>
  <si>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</si>
  <si>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</si>
  <si>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</si>
  <si>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</si>
  <si>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</si>
  <si>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</si>
  <si>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</si>
  <si>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</si>
  <si>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</si>
  <si>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</si>
  <si>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</si>
  <si>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</si>
  <si>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</si>
  <si>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</si>
  <si>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</si>
  <si>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</si>
  <si>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</si>
  <si>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士別市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</si>
  <si>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</si>
  <si>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</si>
  <si>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</si>
  <si>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</si>
  <si>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</si>
  <si>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</si>
  <si>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</si>
  <si>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</si>
  <si>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</si>
  <si>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</si>
  <si>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</si>
  <si>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</si>
  <si>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</si>
  <si>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</si>
  <si>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</si>
  <si>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</si>
  <si>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</si>
  <si>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</si>
  <si>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</si>
  <si>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</si>
  <si>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</si>
  <si>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</si>
  <si>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</si>
  <si>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</si>
  <si>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</si>
  <si>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</si>
  <si>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</si>
  <si>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</si>
  <si>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</si>
  <si>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</si>
  <si>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</si>
  <si>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</si>
  <si>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</si>
  <si>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</si>
  <si>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</si>
  <si>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</si>
  <si>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</si>
  <si>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</si>
  <si>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</si>
  <si>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</si>
  <si>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</si>
  <si>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</si>
  <si>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</si>
  <si>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</si>
  <si>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</si>
  <si>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</si>
  <si>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</si>
  <si>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</si>
  <si>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</si>
  <si>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</si>
  <si>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</si>
  <si>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</si>
  <si>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</si>
  <si>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</si>
  <si>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</si>
  <si>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</si>
  <si>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</si>
  <si>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</si>
  <si>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</si>
  <si>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</si>
  <si>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</si>
  <si>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</si>
  <si>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</si>
  <si>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</si>
  <si>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</si>
  <si>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</si>
  <si>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</si>
  <si>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</si>
  <si>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</si>
  <si>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</si>
  <si>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</si>
  <si>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</si>
  <si>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</si>
  <si>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</si>
  <si>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</si>
  <si>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</si>
  <si>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</si>
  <si>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</si>
  <si>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</si>
  <si>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</si>
  <si>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</si>
  <si>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</si>
  <si>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</si>
  <si>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</si>
  <si>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</si>
  <si>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</si>
  <si>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</si>
  <si>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</si>
  <si>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</si>
  <si>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</si>
  <si>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</si>
  <si>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</si>
  <si>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</si>
  <si>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</si>
  <si>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</si>
  <si>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</si>
  <si>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</si>
  <si>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</si>
  <si>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</si>
  <si>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</si>
  <si>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</si>
  <si>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</si>
  <si>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</si>
  <si>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</si>
  <si>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</si>
  <si>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</si>
  <si>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</si>
  <si>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</si>
  <si>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</si>
  <si>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</si>
  <si>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</si>
  <si>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</si>
  <si>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</si>
  <si>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</si>
  <si>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</si>
  <si>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</si>
  <si>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</si>
  <si>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北海道士別市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</si>
  <si>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</si>
  <si>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</si>
  <si>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</si>
  <si>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</si>
  <si>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</si>
  <si>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</si>
  <si>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</si>
  <si>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</si>
  <si>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</si>
  <si>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</si>
  <si>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</si>
  <si>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</si>
  <si>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</si>
  <si>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</si>
  <si>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</si>
  <si>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</si>
  <si>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</si>
  <si>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</si>
  <si>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</si>
  <si>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</si>
  <si>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</si>
  <si>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</si>
  <si>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</si>
  <si>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</si>
  <si>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</si>
  <si>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</si>
  <si>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</si>
  <si>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</si>
  <si>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</si>
  <si>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</si>
  <si>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</si>
  <si>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</si>
  <si>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</si>
  <si>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</si>
  <si>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</si>
  <si>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</si>
  <si>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</si>
  <si>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</si>
  <si>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</si>
  <si>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</si>
  <si>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</si>
  <si>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</si>
  <si>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</si>
  <si>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</si>
  <si>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</si>
  <si>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</si>
  <si>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</si>
  <si>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</si>
  <si>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</si>
  <si>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</si>
  <si>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</si>
  <si>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</si>
  <si>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</si>
  <si>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</si>
  <si>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</si>
  <si>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</si>
  <si>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</si>
  <si>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</si>
  <si>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</si>
  <si>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</si>
  <si>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</si>
  <si>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</si>
  <si>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</si>
  <si>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</si>
  <si>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</si>
  <si>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</si>
  <si>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</si>
  <si>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</si>
  <si>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</si>
  <si>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</si>
  <si>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</si>
  <si>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</si>
  <si>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</si>
  <si>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</si>
  <si>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</si>
  <si>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</si>
  <si>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</si>
  <si>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</si>
  <si>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</si>
  <si>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</si>
  <si>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</si>
  <si>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</si>
  <si>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</si>
  <si>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</si>
  <si>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</si>
  <si>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</si>
  <si>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</si>
  <si>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</si>
  <si>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</si>
  <si>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</si>
  <si>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</si>
  <si>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</si>
  <si>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</si>
  <si>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</si>
  <si>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</si>
  <si>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</si>
  <si>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</si>
  <si>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</si>
  <si>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</si>
  <si>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</si>
  <si>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</si>
  <si>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</si>
  <si>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</si>
  <si>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</si>
  <si>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</si>
  <si>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</si>
  <si>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</si>
  <si>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</si>
  <si>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</si>
  <si>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</si>
  <si>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</si>
  <si>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</si>
  <si>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</si>
  <si>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</si>
  <si>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</si>
  <si>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</si>
  <si>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</si>
  <si>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</si>
  <si>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</si>
  <si>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</si>
  <si>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</si>
  <si>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</si>
  <si>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</si>
  <si>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</si>
  <si>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</si>
  <si>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</si>
  <si>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</si>
  <si>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</si>
  <si>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</si>
  <si>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</si>
  <si>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</si>
  <si>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</si>
  <si>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</si>
  <si>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</si>
  <si>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</si>
  <si>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</si>
  <si>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</si>
  <si>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</si>
  <si>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</si>
  <si>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</si>
  <si>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</si>
  <si>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</si>
  <si>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</si>
  <si>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</si>
  <si>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</si>
  <si>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</si>
  <si>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</si>
  <si>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</si>
  <si>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</si>
  <si>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</si>
  <si>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北海道士別市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</si>
  <si>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</si>
  <si>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</si>
  <si>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</si>
  <si>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</si>
  <si>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</si>
  <si>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</si>
  <si>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</si>
  <si>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</si>
  <si>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</si>
  <si>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</si>
  <si>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</si>
  <si>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</si>
  <si>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</si>
  <si>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</si>
  <si>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</si>
  <si>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</si>
  <si>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</si>
  <si>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</si>
  <si>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</si>
  <si>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</si>
  <si>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</si>
  <si>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</si>
  <si>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</si>
  <si>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</si>
  <si>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</si>
  <si>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</si>
  <si>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</si>
  <si>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</si>
  <si>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</si>
  <si>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</si>
  <si>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</si>
  <si>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</si>
  <si>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</si>
  <si>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</si>
  <si>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</si>
  <si>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</si>
  <si>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</si>
  <si>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</si>
  <si>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</si>
  <si>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</si>
  <si>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地方卸売市場事業特別会計</t>
    <phoneticPr fontId="5"/>
  </si>
  <si>
    <t>法非適用企業</t>
    <phoneticPr fontId="5"/>
  </si>
  <si>
    <t>公共下水道事業特別会計</t>
    <phoneticPr fontId="5"/>
  </si>
  <si>
    <t>-</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</si>
  <si>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</si>
  <si>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</si>
  <si>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</si>
  <si>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</si>
  <si>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</si>
  <si>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</si>
  <si>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</si>
  <si>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</si>
  <si>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</si>
  <si>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</si>
  <si>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</si>
  <si>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</si>
  <si>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</si>
  <si>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</si>
  <si>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</si>
  <si>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</si>
  <si>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</si>
  <si>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</si>
  <si>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</si>
  <si>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</si>
  <si>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</si>
  <si>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</si>
  <si>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</si>
  <si>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</si>
  <si>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</si>
  <si>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</si>
  <si>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</si>
  <si>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</si>
  <si>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</si>
  <si>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</si>
  <si>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</si>
  <si>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</si>
  <si>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</si>
  <si>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</si>
  <si>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</si>
  <si>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</si>
  <si>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</si>
  <si>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</si>
  <si>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</si>
  <si>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</si>
  <si>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</si>
  <si>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</si>
  <si>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</si>
  <si>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</si>
  <si>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</si>
  <si>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</si>
  <si>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</si>
  <si>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</si>
  <si>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</si>
  <si>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</si>
  <si>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</si>
  <si>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</si>
  <si>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</si>
  <si>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</si>
  <si>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</si>
  <si>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</si>
  <si>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</si>
  <si>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</si>
  <si>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</si>
  <si>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</si>
  <si>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</si>
  <si>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</si>
  <si>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</si>
  <si>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</si>
  <si>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</si>
  <si>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</si>
  <si>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</si>
  <si>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</si>
  <si>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</si>
  <si>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</si>
  <si>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</si>
  <si>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</si>
  <si>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</si>
  <si>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</si>
  <si>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</si>
  <si>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</si>
  <si>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</si>
  <si>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</si>
  <si>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</si>
  <si>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</si>
  <si>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</si>
  <si>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</si>
  <si>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</si>
  <si>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</si>
  <si>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</si>
  <si>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</si>
  <si>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</si>
  <si>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</si>
  <si>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</si>
  <si>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</si>
  <si>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</si>
  <si>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</si>
  <si>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</si>
  <si>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</si>
  <si>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</si>
  <si>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</si>
  <si>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</si>
  <si>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</si>
  <si>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</si>
  <si>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</si>
  <si>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</si>
  <si>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</si>
  <si>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</si>
  <si>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</si>
  <si>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</si>
  <si>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</si>
  <si>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</si>
  <si>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</si>
  <si>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</si>
  <si>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</si>
  <si>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</si>
  <si>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</si>
  <si>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</si>
  <si>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</si>
  <si>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</si>
  <si>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</si>
  <si>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</si>
  <si>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</si>
  <si>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</si>
  <si>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</si>
  <si>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</si>
  <si>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</si>
  <si>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</si>
  <si>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</si>
  <si>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</si>
  <si>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</si>
  <si>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</si>
  <si>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</si>
  <si>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</si>
  <si>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</si>
  <si>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</si>
  <si>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</si>
  <si>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</si>
  <si>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</si>
  <si>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</si>
  <si>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</si>
  <si>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</si>
  <si>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</si>
  <si>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</si>
  <si>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</si>
  <si>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</si>
  <si>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</si>
  <si>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</si>
  <si>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</si>
  <si>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</si>
  <si>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</si>
  <si>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3.96</t>
  </si>
  <si>
    <t>▲ 1.78</t>
  </si>
  <si>
    <t>▲ 1.85</t>
  </si>
  <si>
    <t>▲ 7.11</t>
  </si>
  <si>
    <t>水道事業会計</t>
  </si>
  <si>
    <t>病院事業会計</t>
  </si>
  <si>
    <t>介護保険事業特別会計</t>
  </si>
  <si>
    <t>国民健康保険事業特別会計</t>
  </si>
  <si>
    <t>▲ 0.21</t>
  </si>
  <si>
    <t>一般会計</t>
  </si>
  <si>
    <t>後期高齢者医療特別会計</t>
  </si>
  <si>
    <t>地方卸売市場事業特別会計</t>
  </si>
  <si>
    <t>公共下水道事業特別会計</t>
  </si>
  <si>
    <t>その他会計（赤字）</t>
  </si>
  <si>
    <t>その他会計（黒字）</t>
  </si>
  <si>
    <t>-</t>
    <phoneticPr fontId="2"/>
  </si>
  <si>
    <t>士別地方消防事務組合</t>
    <rPh sb="0" eb="2">
      <t>シベツ</t>
    </rPh>
    <rPh sb="2" eb="4">
      <t>チホウ</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</si>
  <si>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</si>
  <si>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羊と雲の丘観光株式会社</t>
    <rPh sb="0" eb="1">
      <t>ヒツジ</t>
    </rPh>
    <rPh sb="2" eb="3">
      <t>クモ</t>
    </rPh>
    <rPh sb="4" eb="5">
      <t>オカ</t>
    </rPh>
    <rPh sb="5" eb="7">
      <t>カンコウ</t>
    </rPh>
    <rPh sb="7" eb="9">
      <t>カブシキ</t>
    </rPh>
    <rPh sb="9" eb="11">
      <t>カイシャ</t>
    </rPh>
    <phoneticPr fontId="2"/>
  </si>
  <si>
    <t>株式会社　翠月</t>
    <rPh sb="0" eb="2">
      <t>カブシキ</t>
    </rPh>
    <rPh sb="2" eb="4">
      <t>カイシャ</t>
    </rPh>
    <rPh sb="5" eb="6">
      <t>スイ</t>
    </rPh>
    <rPh sb="6" eb="7">
      <t>ツキ</t>
    </rPh>
    <phoneticPr fontId="2"/>
  </si>
  <si>
    <t>士別市農畜産加工株式会社</t>
    <rPh sb="0" eb="3">
      <t>シベツシ</t>
    </rPh>
    <rPh sb="3" eb="4">
      <t>ノウ</t>
    </rPh>
    <rPh sb="4" eb="6">
      <t>チクサン</t>
    </rPh>
    <rPh sb="6" eb="8">
      <t>カコウ</t>
    </rPh>
    <rPh sb="8" eb="10">
      <t>カブシキ</t>
    </rPh>
    <rPh sb="10" eb="12">
      <t>カイシャ</t>
    </rPh>
    <phoneticPr fontId="2"/>
  </si>
  <si>
    <t>合併特例振興基金</t>
    <rPh sb="0" eb="2">
      <t>ガッペイ</t>
    </rPh>
    <rPh sb="2" eb="4">
      <t>トクレイ</t>
    </rPh>
    <rPh sb="4" eb="6">
      <t>シンコウ</t>
    </rPh>
    <rPh sb="6" eb="8">
      <t>キキン</t>
    </rPh>
    <phoneticPr fontId="11"/>
  </si>
  <si>
    <t>地域福祉基金</t>
    <rPh sb="0" eb="2">
      <t>チイキ</t>
    </rPh>
    <rPh sb="2" eb="4">
      <t>フクシ</t>
    </rPh>
    <rPh sb="4" eb="6">
      <t>キキン</t>
    </rPh>
    <phoneticPr fontId="11"/>
  </si>
  <si>
    <t>庁舎整備基金</t>
    <rPh sb="0" eb="2">
      <t>チョウシャ</t>
    </rPh>
    <rPh sb="2" eb="4">
      <t>セイビ</t>
    </rPh>
    <rPh sb="4" eb="6">
      <t>キキン</t>
    </rPh>
    <phoneticPr fontId="11"/>
  </si>
  <si>
    <t>ふるさと創生基金</t>
    <phoneticPr fontId="11"/>
  </si>
  <si>
    <t>私の士別・あなたのふるさと応援基金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</si>
  <si>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</si>
  <si>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</si>
  <si>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</si>
  <si>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</si>
  <si>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広大な行政面積と過去2度の合併を実施した経過から集落が点在しており、各地区における公共施設、インフラ整備を実施してきたことから地方債残高が多い状況にあり、類似団体平均と比べ将来負担比率が大きく上回っている状況である。
　有形固定資産減価償却率は、類似団体平均と比較すると若干低いものの、建設後30年を経過している公共施設が多く、計画的な再編を進める必要がある。</t>
    <rPh sb="115" eb="117">
      <t>ユウケイ</t>
    </rPh>
    <rPh sb="117" eb="119">
      <t>コテイ</t>
    </rPh>
    <rPh sb="119" eb="121">
      <t>シサン</t>
    </rPh>
    <rPh sb="121" eb="123">
      <t>ゲンカ</t>
    </rPh>
    <rPh sb="123" eb="125">
      <t>ショウキャク</t>
    </rPh>
    <rPh sb="125" eb="126">
      <t>リツ</t>
    </rPh>
    <rPh sb="128" eb="130">
      <t>ルイジ</t>
    </rPh>
    <rPh sb="130" eb="132">
      <t>ダンタイ</t>
    </rPh>
    <rPh sb="132" eb="134">
      <t>ヘイキン</t>
    </rPh>
    <rPh sb="135" eb="137">
      <t>ヒカク</t>
    </rPh>
    <rPh sb="140" eb="142">
      <t>ジャッカン</t>
    </rPh>
    <rPh sb="142" eb="143">
      <t>ヒク</t>
    </rPh>
    <rPh sb="148" eb="150">
      <t>ケンセツ</t>
    </rPh>
    <rPh sb="150" eb="151">
      <t>ゴ</t>
    </rPh>
    <rPh sb="153" eb="154">
      <t>ネン</t>
    </rPh>
    <rPh sb="155" eb="157">
      <t>ケイカ</t>
    </rPh>
    <rPh sb="161" eb="163">
      <t>コウキョウ</t>
    </rPh>
    <rPh sb="163" eb="165">
      <t>シセツ</t>
    </rPh>
    <rPh sb="166" eb="167">
      <t>オオ</t>
    </rPh>
    <rPh sb="169" eb="172">
      <t>ケイカクテキ</t>
    </rPh>
    <rPh sb="173" eb="175">
      <t>サイヘン</t>
    </rPh>
    <rPh sb="176" eb="177">
      <t>スス</t>
    </rPh>
    <rPh sb="179" eb="18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</si>
  <si>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</si>
  <si>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</si>
  <si>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</si>
  <si>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</si>
  <si>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</si>
  <si>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</si>
  <si>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財政上有利な起債を活用することで、将来の財政負担の軽減を図っているため、起債残高は増加しているものの、将来負担比率は横ばいで実質公債費比率は改善傾向となっているが、類似団体平均と比較すると高い状況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</si>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</sst>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7FA3-4C91-8420-D5FE08A6B1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94195</c:v>
                </c:pt>
                <c:pt idx="1">
                  <c:v>148910</c:v>
                </c:pt>
                <c:pt idx="2">
                  <c:v>194786</c:v>
                </c:pt>
                <c:pt idx="3">
                  <c:v>231597</c:v>
                </c:pt>
                <c:pt idx="4">
                  <c:v>124001</c:v>
                </c:pt>
              </c:numCache>
            </c:numRef>
          </c:val>
          <c:smooth val="0"/>
          <c:extLst xmlns:c16r2="http://schemas.microsoft.com/office/drawing/2015/06/chart">
            <c:ext xmlns:c16="http://schemas.microsoft.com/office/drawing/2014/chart" uri="{C3380CC4-5D6E-409C-BE32-E72D297353CC}">
              <c16:uniqueId val="{00000001-7FA3-4C91-8420-D5FE08A6B13A}"/>
            </c:ext>
          </c:extLst>
        </c:ser>
        <c:dLbls>
          <c:showLegendKey val="0"/>
          <c:showVal val="0"/>
          <c:showCatName val="0"/>
          <c:showSerName val="0"/>
          <c:showPercent val="0"/>
          <c:showBubbleSize val="0"/>
        </c:dLbls>
        <c:marker val="1"/>
        <c:smooth val="0"/>
        <c:axId val="631962096"/>
        <c:axId val="631962488"/>
      </c:lineChart>
      <c:catAx>
        <c:axId val="63196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1962488"/>
        <c:crosses val="autoZero"/>
        <c:auto val="1"/>
        <c:lblAlgn val="ctr"/>
        <c:lblOffset val="100"/>
        <c:tickLblSkip val="1"/>
        <c:tickMarkSkip val="1"/>
        <c:noMultiLvlLbl val="0"/>
      </c:catAx>
      <c:valAx>
        <c:axId val="6319624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196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3.01</c:v>
                </c:pt>
                <c:pt idx="1">
                  <c:v>2.72</c:v>
                </c:pt>
                <c:pt idx="2">
                  <c:v>3.36</c:v>
                </c:pt>
                <c:pt idx="3">
                  <c:v>3.64</c:v>
                </c:pt>
                <c:pt idx="4">
                  <c:v>0.15</c:v>
                </c:pt>
              </c:numCache>
            </c:numRef>
          </c:val>
          <c:extLst xmlns:c16r2="http://schemas.microsoft.com/office/drawing/2015/06/chart">
            <c:ext xmlns:c16="http://schemas.microsoft.com/office/drawing/2014/chart" uri="{C3380CC4-5D6E-409C-BE32-E72D297353CC}">
              <c16:uniqueId val="{00000000-192C-48BA-AF46-79D59A5A3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14.15</c:v>
                </c:pt>
                <c:pt idx="1">
                  <c:v>14.79</c:v>
                </c:pt>
                <c:pt idx="2">
                  <c:v>16.2</c:v>
                </c:pt>
                <c:pt idx="3">
                  <c:v>16.329999999999998</c:v>
                </c:pt>
                <c:pt idx="4">
                  <c:v>15.03</c:v>
                </c:pt>
              </c:numCache>
            </c:numRef>
          </c:val>
          <c:extLst xmlns:c16r2="http://schemas.microsoft.com/office/drawing/2015/06/chart">
            <c:ext xmlns:c16="http://schemas.microsoft.com/office/drawing/2014/chart" uri="{C3380CC4-5D6E-409C-BE32-E72D297353CC}">
              <c16:uniqueId val="{00000001-192C-48BA-AF46-79D59A5A333E}"/>
            </c:ext>
          </c:extLst>
        </c:ser>
        <c:dLbls>
          <c:showLegendKey val="0"/>
          <c:showVal val="0"/>
          <c:showCatName val="0"/>
          <c:showSerName val="0"/>
          <c:showPercent val="0"/>
          <c:showBubbleSize val="0"/>
        </c:dLbls>
        <c:gapWidth val="250"/>
        <c:overlap val="100"/>
        <c:axId val="631961312"/>
        <c:axId val="55250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-1.78</c:v>
                </c:pt>
                <c:pt idx="2">
                  <c:v>0.63</c:v>
                </c:pt>
                <c:pt idx="3">
                  <c:v>-1.85</c:v>
                </c:pt>
                <c:pt idx="4">
                  <c:v>-7.11</c:v>
                </c:pt>
              </c:numCache>
            </c:numRef>
          </c:val>
          <c:smooth val="0"/>
          <c:extLst xmlns:c16r2="http://schemas.microsoft.com/office/drawing/2015/06/chart">
            <c:ext xmlns:c16="http://schemas.microsoft.com/office/drawing/2014/chart" uri="{C3380CC4-5D6E-409C-BE32-E72D297353CC}">
              <c16:uniqueId val="{00000002-192C-48BA-AF46-79D59A5A333E}"/>
            </c:ext>
          </c:extLst>
        </c:ser>
        <c:dLbls>
          <c:showLegendKey val="0"/>
          <c:showVal val="0"/>
          <c:showCatName val="0"/>
          <c:showSerName val="0"/>
          <c:showPercent val="0"/>
          <c:showBubbleSize val="0"/>
        </c:dLbls>
        <c:marker val="1"/>
        <c:smooth val="0"/>
        <c:axId val="631961312"/>
        <c:axId val="552505344"/>
      </c:lineChart>
      <c:catAx>
        <c:axId val="63196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505344"/>
        <c:crosses val="autoZero"/>
        <c:auto val="1"/>
        <c:lblAlgn val="ctr"/>
        <c:lblOffset val="100"/>
        <c:tickLblSkip val="1"/>
        <c:tickMarkSkip val="1"/>
        <c:noMultiLvlLbl val="0"/>
      </c:catAx>
      <c:valAx>
        <c:axId val="55250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196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96-42B3-916D-7B0442C95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96-42B3-916D-7B0442C957D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B96-42B3-916D-7B0442C957D0}"/>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B96-42B3-916D-7B0442C957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B96-42B3-916D-7B0442C957D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3.01</c:v>
                </c:pt>
                <c:pt idx="2">
                  <c:v>#N/A</c:v>
                </c:pt>
                <c:pt idx="3">
                  <c:v>2.72</c:v>
                </c:pt>
                <c:pt idx="4">
                  <c:v>#N/A</c:v>
                </c:pt>
                <c:pt idx="5">
                  <c:v>3.35</c:v>
                </c:pt>
                <c:pt idx="6">
                  <c:v>#N/A</c:v>
                </c:pt>
                <c:pt idx="7">
                  <c:v>3.63</c:v>
                </c:pt>
                <c:pt idx="8">
                  <c:v>#N/A</c:v>
                </c:pt>
                <c:pt idx="9">
                  <c:v>0.14000000000000001</c:v>
                </c:pt>
              </c:numCache>
            </c:numRef>
          </c:val>
          <c:extLst xmlns:c16r2="http://schemas.microsoft.com/office/drawing/2015/06/chart">
            <c:ext xmlns:c16="http://schemas.microsoft.com/office/drawing/2014/chart" uri="{C3380CC4-5D6E-409C-BE32-E72D297353CC}">
              <c16:uniqueId val="{00000005-6B96-42B3-916D-7B0442C957D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0.21</c:v>
                </c:pt>
                <c:pt idx="1">
                  <c:v>#N/A</c:v>
                </c:pt>
                <c:pt idx="2">
                  <c:v>#N/A</c:v>
                </c:pt>
                <c:pt idx="3">
                  <c:v>0</c:v>
                </c:pt>
                <c:pt idx="4">
                  <c:v>#N/A</c:v>
                </c:pt>
                <c:pt idx="5">
                  <c:v>0.16</c:v>
                </c:pt>
                <c:pt idx="6">
                  <c:v>#N/A</c:v>
                </c:pt>
                <c:pt idx="7">
                  <c:v>1.1399999999999999</c:v>
                </c:pt>
                <c:pt idx="8">
                  <c:v>#N/A</c:v>
                </c:pt>
                <c:pt idx="9">
                  <c:v>0.56000000000000005</c:v>
                </c:pt>
              </c:numCache>
            </c:numRef>
          </c:val>
          <c:extLst xmlns:c16r2="http://schemas.microsoft.com/office/drawing/2015/06/chart">
            <c:ext xmlns:c16="http://schemas.microsoft.com/office/drawing/2014/chart" uri="{C3380CC4-5D6E-409C-BE32-E72D297353CC}">
              <c16:uniqueId val="{00000006-6B96-42B3-916D-7B0442C957D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0.43</c:v>
                </c:pt>
                <c:pt idx="2">
                  <c:v>#N/A</c:v>
                </c:pt>
                <c:pt idx="3">
                  <c:v>0.44</c:v>
                </c:pt>
                <c:pt idx="4">
                  <c:v>#N/A</c:v>
                </c:pt>
                <c:pt idx="5">
                  <c:v>0.59</c:v>
                </c:pt>
                <c:pt idx="6">
                  <c:v>#N/A</c:v>
                </c:pt>
                <c:pt idx="7">
                  <c:v>0.83</c:v>
                </c:pt>
                <c:pt idx="8">
                  <c:v>#N/A</c:v>
                </c:pt>
                <c:pt idx="9">
                  <c:v>0.7</c:v>
                </c:pt>
              </c:numCache>
            </c:numRef>
          </c:val>
          <c:extLst xmlns:c16r2="http://schemas.microsoft.com/office/drawing/2015/06/chart">
            <c:ext xmlns:c16="http://schemas.microsoft.com/office/drawing/2014/chart" uri="{C3380CC4-5D6E-409C-BE32-E72D297353CC}">
              <c16:uniqueId val="{00000007-6B96-42B3-916D-7B0442C957D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1.0900000000000001</c:v>
                </c:pt>
                <c:pt idx="4">
                  <c:v>#N/A</c:v>
                </c:pt>
                <c:pt idx="5">
                  <c:v>1.1200000000000001</c:v>
                </c:pt>
                <c:pt idx="6">
                  <c:v>#N/A</c:v>
                </c:pt>
                <c:pt idx="7">
                  <c:v>1.19</c:v>
                </c:pt>
                <c:pt idx="8">
                  <c:v>#N/A</c:v>
                </c:pt>
                <c:pt idx="9">
                  <c:v>1.84</c:v>
                </c:pt>
              </c:numCache>
            </c:numRef>
          </c:val>
          <c:extLst xmlns:c16r2="http://schemas.microsoft.com/office/drawing/2015/06/chart">
            <c:ext xmlns:c16="http://schemas.microsoft.com/office/drawing/2014/chart" uri="{C3380CC4-5D6E-409C-BE32-E72D297353CC}">
              <c16:uniqueId val="{00000008-6B96-42B3-916D-7B0442C957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3.95</c:v>
                </c:pt>
                <c:pt idx="2">
                  <c:v>#N/A</c:v>
                </c:pt>
                <c:pt idx="3">
                  <c:v>3.95</c:v>
                </c:pt>
                <c:pt idx="4">
                  <c:v>#N/A</c:v>
                </c:pt>
                <c:pt idx="5">
                  <c:v>3.74</c:v>
                </c:pt>
                <c:pt idx="6">
                  <c:v>#N/A</c:v>
                </c:pt>
                <c:pt idx="7">
                  <c:v>3.72</c:v>
                </c:pt>
                <c:pt idx="8">
                  <c:v>#N/A</c:v>
                </c:pt>
                <c:pt idx="9">
                  <c:v>3.42</c:v>
                </c:pt>
              </c:numCache>
            </c:numRef>
          </c:val>
          <c:extLst xmlns:c16r2="http://schemas.microsoft.com/office/drawing/2015/06/chart">
            <c:ext xmlns:c16="http://schemas.microsoft.com/office/drawing/2014/chart" uri="{C3380CC4-5D6E-409C-BE32-E72D297353CC}">
              <c16:uniqueId val="{00000009-6B96-42B3-916D-7B0442C957D0}"/>
            </c:ext>
          </c:extLst>
        </c:ser>
        <c:dLbls>
          <c:showLegendKey val="0"/>
          <c:showVal val="0"/>
          <c:showCatName val="0"/>
          <c:showSerName val="0"/>
          <c:showPercent val="0"/>
          <c:showBubbleSize val="0"/>
        </c:dLbls>
        <c:gapWidth val="150"/>
        <c:overlap val="100"/>
        <c:axId val="552506128"/>
        <c:axId val="552506520"/>
      </c:barChart>
      <c:catAx>
        <c:axId val="55250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506520"/>
        <c:crosses val="autoZero"/>
        <c:auto val="1"/>
        <c:lblAlgn val="ctr"/>
        <c:lblOffset val="100"/>
        <c:tickLblSkip val="1"/>
        <c:tickMarkSkip val="1"/>
        <c:noMultiLvlLbl val="0"/>
      </c:catAx>
      <c:valAx>
        <c:axId val="552506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50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1824</c:v>
                </c:pt>
                <c:pt idx="5">
                  <c:v>1860</c:v>
                </c:pt>
                <c:pt idx="8">
                  <c:v>1753</c:v>
                </c:pt>
                <c:pt idx="11">
                  <c:v>1803</c:v>
                </c:pt>
                <c:pt idx="14">
                  <c:v>1735</c:v>
                </c:pt>
              </c:numCache>
            </c:numRef>
          </c:val>
          <c:extLst xmlns:c16r2="http://schemas.microsoft.com/office/drawing/2015/06/chart">
            <c:ext xmlns:c16="http://schemas.microsoft.com/office/drawing/2014/chart" uri="{C3380CC4-5D6E-409C-BE32-E72D297353CC}">
              <c16:uniqueId val="{00000000-02F2-4945-ACDF-D8186B7AC5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F2-4945-ACDF-D8186B7AC5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47</c:v>
                </c:pt>
                <c:pt idx="6">
                  <c:v>9</c:v>
                </c:pt>
                <c:pt idx="9">
                  <c:v>9</c:v>
                </c:pt>
                <c:pt idx="12">
                  <c:v>8</c:v>
                </c:pt>
              </c:numCache>
            </c:numRef>
          </c:val>
          <c:extLst xmlns:c16r2="http://schemas.microsoft.com/office/drawing/2015/06/chart">
            <c:ext xmlns:c16="http://schemas.microsoft.com/office/drawing/2014/chart" uri="{C3380CC4-5D6E-409C-BE32-E72D297353CC}">
              <c16:uniqueId val="{00000002-02F2-4945-ACDF-D8186B7AC5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02F2-4945-ACDF-D8186B7AC5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740</c:v>
                </c:pt>
                <c:pt idx="3">
                  <c:v>748</c:v>
                </c:pt>
                <c:pt idx="6">
                  <c:v>658</c:v>
                </c:pt>
                <c:pt idx="9">
                  <c:v>658</c:v>
                </c:pt>
                <c:pt idx="12">
                  <c:v>627</c:v>
                </c:pt>
              </c:numCache>
            </c:numRef>
          </c:val>
          <c:extLst xmlns:c16r2="http://schemas.microsoft.com/office/drawing/2015/06/chart">
            <c:ext xmlns:c16="http://schemas.microsoft.com/office/drawing/2014/chart" uri="{C3380CC4-5D6E-409C-BE32-E72D297353CC}">
              <c16:uniqueId val="{00000004-02F2-4945-ACDF-D8186B7AC5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F2-4945-ACDF-D8186B7AC5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F2-4945-ACDF-D8186B7AC5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2321</c:v>
                </c:pt>
                <c:pt idx="3">
                  <c:v>2331</c:v>
                </c:pt>
                <c:pt idx="6">
                  <c:v>2207</c:v>
                </c:pt>
                <c:pt idx="9">
                  <c:v>2233</c:v>
                </c:pt>
                <c:pt idx="12">
                  <c:v>2198</c:v>
                </c:pt>
              </c:numCache>
            </c:numRef>
          </c:val>
          <c:extLst xmlns:c16r2="http://schemas.microsoft.com/office/drawing/2015/06/chart">
            <c:ext xmlns:c16="http://schemas.microsoft.com/office/drawing/2014/chart" uri="{C3380CC4-5D6E-409C-BE32-E72D297353CC}">
              <c16:uniqueId val="{00000007-02F2-4945-ACDF-D8186B7AC5AA}"/>
            </c:ext>
          </c:extLst>
        </c:ser>
        <c:dLbls>
          <c:showLegendKey val="0"/>
          <c:showVal val="0"/>
          <c:showCatName val="0"/>
          <c:showSerName val="0"/>
          <c:showPercent val="0"/>
          <c:showBubbleSize val="0"/>
        </c:dLbls>
        <c:gapWidth val="100"/>
        <c:overlap val="100"/>
        <c:axId val="552507304"/>
        <c:axId val="55250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1287</c:v>
                </c:pt>
                <c:pt idx="2">
                  <c:v>#N/A</c:v>
                </c:pt>
                <c:pt idx="3">
                  <c:v>#N/A</c:v>
                </c:pt>
                <c:pt idx="4">
                  <c:v>1267</c:v>
                </c:pt>
                <c:pt idx="5">
                  <c:v>#N/A</c:v>
                </c:pt>
                <c:pt idx="6">
                  <c:v>#N/A</c:v>
                </c:pt>
                <c:pt idx="7">
                  <c:v>1122</c:v>
                </c:pt>
                <c:pt idx="8">
                  <c:v>#N/A</c:v>
                </c:pt>
                <c:pt idx="9">
                  <c:v>#N/A</c:v>
                </c:pt>
                <c:pt idx="10">
                  <c:v>1098</c:v>
                </c:pt>
                <c:pt idx="11">
                  <c:v>#N/A</c:v>
                </c:pt>
                <c:pt idx="12">
                  <c:v>#N/A</c:v>
                </c:pt>
                <c:pt idx="13">
                  <c:v>1099</c:v>
                </c:pt>
                <c:pt idx="14">
                  <c:v>#N/A</c:v>
                </c:pt>
              </c:numCache>
            </c:numRef>
          </c:val>
          <c:smooth val="0"/>
          <c:extLst xmlns:c16r2="http://schemas.microsoft.com/office/drawing/2015/06/chart">
            <c:ext xmlns:c16="http://schemas.microsoft.com/office/drawing/2014/chart" uri="{C3380CC4-5D6E-409C-BE32-E72D297353CC}">
              <c16:uniqueId val="{00000008-02F2-4945-ACDF-D8186B7AC5AA}"/>
            </c:ext>
          </c:extLst>
        </c:ser>
        <c:dLbls>
          <c:showLegendKey val="0"/>
          <c:showVal val="0"/>
          <c:showCatName val="0"/>
          <c:showSerName val="0"/>
          <c:showPercent val="0"/>
          <c:showBubbleSize val="0"/>
        </c:dLbls>
        <c:marker val="1"/>
        <c:smooth val="0"/>
        <c:axId val="552507304"/>
        <c:axId val="552507696"/>
      </c:lineChart>
      <c:catAx>
        <c:axId val="55250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507696"/>
        <c:crosses val="autoZero"/>
        <c:auto val="1"/>
        <c:lblAlgn val="ctr"/>
        <c:lblOffset val="100"/>
        <c:tickLblSkip val="1"/>
        <c:tickMarkSkip val="1"/>
        <c:noMultiLvlLbl val="0"/>
      </c:catAx>
      <c:valAx>
        <c:axId val="55250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50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16024</c:v>
                </c:pt>
                <c:pt idx="5">
                  <c:v>16379</c:v>
                </c:pt>
                <c:pt idx="8">
                  <c:v>17093</c:v>
                </c:pt>
                <c:pt idx="11">
                  <c:v>19070</c:v>
                </c:pt>
                <c:pt idx="14">
                  <c:v>19400</c:v>
                </c:pt>
              </c:numCache>
            </c:numRef>
          </c:val>
          <c:extLst xmlns:c16r2="http://schemas.microsoft.com/office/drawing/2015/06/chart">
            <c:ext xmlns:c16="http://schemas.microsoft.com/office/drawing/2014/chart" uri="{C3380CC4-5D6E-409C-BE32-E72D297353CC}">
              <c16:uniqueId val="{00000000-D7E3-42B8-9142-26049F595B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2904</c:v>
                </c:pt>
                <c:pt idx="5">
                  <c:v>2799</c:v>
                </c:pt>
                <c:pt idx="8">
                  <c:v>2538</c:v>
                </c:pt>
                <c:pt idx="11">
                  <c:v>2542</c:v>
                </c:pt>
                <c:pt idx="14">
                  <c:v>2658</c:v>
                </c:pt>
              </c:numCache>
            </c:numRef>
          </c:val>
          <c:extLst xmlns:c16r2="http://schemas.microsoft.com/office/drawing/2015/06/chart">
            <c:ext xmlns:c16="http://schemas.microsoft.com/office/drawing/2014/chart" uri="{C3380CC4-5D6E-409C-BE32-E72D297353CC}">
              <c16:uniqueId val="{00000001-D7E3-42B8-9142-26049F595B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2176</c:v>
                </c:pt>
                <c:pt idx="5">
                  <c:v>2379</c:v>
                </c:pt>
                <c:pt idx="8">
                  <c:v>2623</c:v>
                </c:pt>
                <c:pt idx="11">
                  <c:v>2601</c:v>
                </c:pt>
                <c:pt idx="14">
                  <c:v>2606</c:v>
                </c:pt>
              </c:numCache>
            </c:numRef>
          </c:val>
          <c:extLst xmlns:c16r2="http://schemas.microsoft.com/office/drawing/2015/06/chart">
            <c:ext xmlns:c16="http://schemas.microsoft.com/office/drawing/2014/chart" uri="{C3380CC4-5D6E-409C-BE32-E72D297353CC}">
              <c16:uniqueId val="{00000002-D7E3-42B8-9142-26049F595B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7E3-42B8-9142-26049F595B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7E3-42B8-9142-26049F595B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86</c:v>
                </c:pt>
                <c:pt idx="3">
                  <c:v>63</c:v>
                </c:pt>
                <c:pt idx="6">
                  <c:v>90</c:v>
                </c:pt>
                <c:pt idx="9">
                  <c:v>90</c:v>
                </c:pt>
                <c:pt idx="12">
                  <c:v>90</c:v>
                </c:pt>
              </c:numCache>
            </c:numRef>
          </c:val>
          <c:extLst xmlns:c16r2="http://schemas.microsoft.com/office/drawing/2015/06/chart">
            <c:ext xmlns:c16="http://schemas.microsoft.com/office/drawing/2014/chart" uri="{C3380CC4-5D6E-409C-BE32-E72D297353CC}">
              <c16:uniqueId val="{00000005-D7E3-42B8-9142-26049F595B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3291</c:v>
                </c:pt>
                <c:pt idx="3">
                  <c:v>2969</c:v>
                </c:pt>
                <c:pt idx="6">
                  <c:v>2659</c:v>
                </c:pt>
                <c:pt idx="9">
                  <c:v>2584</c:v>
                </c:pt>
                <c:pt idx="12">
                  <c:v>2458</c:v>
                </c:pt>
              </c:numCache>
            </c:numRef>
          </c:val>
          <c:extLst xmlns:c16r2="http://schemas.microsoft.com/office/drawing/2015/06/chart">
            <c:ext xmlns:c16="http://schemas.microsoft.com/office/drawing/2014/chart" uri="{C3380CC4-5D6E-409C-BE32-E72D297353CC}">
              <c16:uniqueId val="{00000006-D7E3-42B8-9142-26049F595B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c:v>
                </c:pt>
                <c:pt idx="3">
                  <c:v>8</c:v>
                </c:pt>
                <c:pt idx="6">
                  <c:v>7</c:v>
                </c:pt>
                <c:pt idx="9">
                  <c:v>6</c:v>
                </c:pt>
                <c:pt idx="12">
                  <c:v>5</c:v>
                </c:pt>
              </c:numCache>
            </c:numRef>
          </c:val>
          <c:extLst xmlns:c16r2="http://schemas.microsoft.com/office/drawing/2015/06/chart">
            <c:ext xmlns:c16="http://schemas.microsoft.com/office/drawing/2014/chart" uri="{C3380CC4-5D6E-409C-BE32-E72D297353CC}">
              <c16:uniqueId val="{00000007-D7E3-42B8-9142-26049F595B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7169</c:v>
                </c:pt>
                <c:pt idx="3">
                  <c:v>7077</c:v>
                </c:pt>
                <c:pt idx="6">
                  <c:v>6821</c:v>
                </c:pt>
                <c:pt idx="9">
                  <c:v>6587</c:v>
                </c:pt>
                <c:pt idx="12">
                  <c:v>6227</c:v>
                </c:pt>
              </c:numCache>
            </c:numRef>
          </c:val>
          <c:extLst xmlns:c16r2="http://schemas.microsoft.com/office/drawing/2015/06/chart">
            <c:ext xmlns:c16="http://schemas.microsoft.com/office/drawing/2014/chart" uri="{C3380CC4-5D6E-409C-BE32-E72D297353CC}">
              <c16:uniqueId val="{00000008-D7E3-42B8-9142-26049F595B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7E3-42B8-9142-26049F595B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22425</c:v>
                </c:pt>
                <c:pt idx="3">
                  <c:v>23202</c:v>
                </c:pt>
                <c:pt idx="6">
                  <c:v>24351</c:v>
                </c:pt>
                <c:pt idx="9">
                  <c:v>26389</c:v>
                </c:pt>
                <c:pt idx="12">
                  <c:v>26692</c:v>
                </c:pt>
              </c:numCache>
            </c:numRef>
          </c:val>
          <c:extLst xmlns:c16r2="http://schemas.microsoft.com/office/drawing/2015/06/chart">
            <c:ext xmlns:c16="http://schemas.microsoft.com/office/drawing/2014/chart" uri="{C3380CC4-5D6E-409C-BE32-E72D297353CC}">
              <c16:uniqueId val="{0000000A-D7E3-42B8-9142-26049F595BA8}"/>
            </c:ext>
          </c:extLst>
        </c:ser>
        <c:dLbls>
          <c:showLegendKey val="0"/>
          <c:showVal val="0"/>
          <c:showCatName val="0"/>
          <c:showSerName val="0"/>
          <c:showPercent val="0"/>
          <c:showBubbleSize val="0"/>
        </c:dLbls>
        <c:gapWidth val="100"/>
        <c:overlap val="100"/>
        <c:axId val="552508088"/>
        <c:axId val="552508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11904</c:v>
                </c:pt>
                <c:pt idx="2">
                  <c:v>#N/A</c:v>
                </c:pt>
                <c:pt idx="3">
                  <c:v>#N/A</c:v>
                </c:pt>
                <c:pt idx="4">
                  <c:v>11761</c:v>
                </c:pt>
                <c:pt idx="5">
                  <c:v>#N/A</c:v>
                </c:pt>
                <c:pt idx="6">
                  <c:v>#N/A</c:v>
                </c:pt>
                <c:pt idx="7">
                  <c:v>11674</c:v>
                </c:pt>
                <c:pt idx="8">
                  <c:v>#N/A</c:v>
                </c:pt>
                <c:pt idx="9">
                  <c:v>#N/A</c:v>
                </c:pt>
                <c:pt idx="10">
                  <c:v>11443</c:v>
                </c:pt>
                <c:pt idx="11">
                  <c:v>#N/A</c:v>
                </c:pt>
                <c:pt idx="12">
                  <c:v>#N/A</c:v>
                </c:pt>
                <c:pt idx="13">
                  <c:v>10808</c:v>
                </c:pt>
                <c:pt idx="14">
                  <c:v>#N/A</c:v>
                </c:pt>
              </c:numCache>
            </c:numRef>
          </c:val>
          <c:smooth val="0"/>
          <c:extLst xmlns:c16r2="http://schemas.microsoft.com/office/drawing/2015/06/chart">
            <c:ext xmlns:c16="http://schemas.microsoft.com/office/drawing/2014/chart" uri="{C3380CC4-5D6E-409C-BE32-E72D297353CC}">
              <c16:uniqueId val="{0000000B-D7E3-42B8-9142-26049F595BA8}"/>
            </c:ext>
          </c:extLst>
        </c:ser>
        <c:dLbls>
          <c:showLegendKey val="0"/>
          <c:showVal val="0"/>
          <c:showCatName val="0"/>
          <c:showSerName val="0"/>
          <c:showPercent val="0"/>
          <c:showBubbleSize val="0"/>
        </c:dLbls>
        <c:marker val="1"/>
        <c:smooth val="0"/>
        <c:axId val="552508088"/>
        <c:axId val="552508872"/>
      </c:lineChart>
      <c:catAx>
        <c:axId val="55250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2508872"/>
        <c:crosses val="autoZero"/>
        <c:auto val="1"/>
        <c:lblAlgn val="ctr"/>
        <c:lblOffset val="100"/>
        <c:tickLblSkip val="1"/>
        <c:tickMarkSkip val="1"/>
        <c:noMultiLvlLbl val="0"/>
      </c:catAx>
      <c:valAx>
        <c:axId val="55250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50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1631</c:v>
                </c:pt>
                <c:pt idx="1">
                  <c:v>1601</c:v>
                </c:pt>
                <c:pt idx="2">
                  <c:v>1442</c:v>
                </c:pt>
              </c:numCache>
            </c:numRef>
          </c:val>
          <c:extLst xmlns:c16r2="http://schemas.microsoft.com/office/drawing/2015/06/chart">
            <c:ext xmlns:c16="http://schemas.microsoft.com/office/drawing/2014/chart" uri="{C3380CC4-5D6E-409C-BE32-E72D297353CC}">
              <c16:uniqueId val="{00000000-0822-46C6-AF41-42C948D818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c:v>
                </c:pt>
                <c:pt idx="1">
                  <c:v>22</c:v>
                </c:pt>
                <c:pt idx="2">
                  <c:v>22</c:v>
                </c:pt>
              </c:numCache>
            </c:numRef>
          </c:val>
          <c:extLst xmlns:c16r2="http://schemas.microsoft.com/office/drawing/2015/06/chart">
            <c:ext xmlns:c16="http://schemas.microsoft.com/office/drawing/2014/chart" uri="{C3380CC4-5D6E-409C-BE32-E72D297353CC}">
              <c16:uniqueId val="{00000001-0822-46C6-AF41-42C948D818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2126</c:v>
                </c:pt>
                <c:pt idx="1">
                  <c:v>1991</c:v>
                </c:pt>
                <c:pt idx="2">
                  <c:v>1947</c:v>
                </c:pt>
              </c:numCache>
            </c:numRef>
          </c:val>
          <c:extLst xmlns:c16r2="http://schemas.microsoft.com/office/drawing/2015/06/chart">
            <c:ext xmlns:c16="http://schemas.microsoft.com/office/drawing/2014/chart" uri="{C3380CC4-5D6E-409C-BE32-E72D297353CC}">
              <c16:uniqueId val="{00000002-0822-46C6-AF41-42C948D81819}"/>
            </c:ext>
          </c:extLst>
        </c:ser>
        <c:dLbls>
          <c:showLegendKey val="0"/>
          <c:showVal val="0"/>
          <c:showCatName val="0"/>
          <c:showSerName val="0"/>
          <c:showPercent val="0"/>
          <c:showBubbleSize val="0"/>
        </c:dLbls>
        <c:gapWidth val="120"/>
        <c:overlap val="100"/>
        <c:axId val="564715944"/>
        <c:axId val="564716336"/>
      </c:barChart>
      <c:catAx>
        <c:axId val="56471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4716336"/>
        <c:crosses val="autoZero"/>
        <c:auto val="1"/>
        <c:lblAlgn val="ctr"/>
        <c:lblOffset val="100"/>
        <c:tickLblSkip val="1"/>
        <c:tickMarkSkip val="1"/>
        <c:noMultiLvlLbl val="0"/>
      </c:catAx>
      <c:valAx>
        <c:axId val="564716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471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F5-48B0-BD21-B719777095D1}"/>
                </c:ext>
                <c:ext xmlns:c15="http://schemas.microsoft.com/office/drawing/2012/chart" uri="{CE6537A1-D6FC-4f65-9D91-7224C49458BB}">
                  <c15:dlblFieldTable>
                    <c15:dlblFTEntry>
                      <c15:txfldGUID>{8327F73C-CC01-407C-A514-13696FA554B7}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F5-48B0-BD21-B719777095D1}"/>
                </c:ext>
                <c:ext xmlns:c15="http://schemas.microsoft.com/office/drawing/2012/chart" uri="{CE6537A1-D6FC-4f65-9D91-7224C49458BB}">
                  <c15:dlblFieldTable>
                    <c15:dlblFTEntry>
                      <c15:txfldGUID>{1025B198-BE6F-48B0-8D5C-79B60307F469}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F5-48B0-BD21-B719777095D1}"/>
                </c:ext>
                <c:ext xmlns:c15="http://schemas.microsoft.com/office/drawing/2012/chart" uri="{CE6537A1-D6FC-4f65-9D91-7224C49458BB}">
                  <c15:dlblFieldTable>
                    <c15:dlblFTEntry>
                      <c15:txfldGUID>{57C3CF6F-40C2-40A9-9A9A-480CF172B234}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F5-48B0-BD21-B719777095D1}"/>
                </c:ext>
                <c:ext xmlns:c15="http://schemas.microsoft.com/office/drawing/2012/chart" uri="{CE6537A1-D6FC-4f65-9D91-7224C49458BB}">
                  <c15:dlblFieldTable>
                    <c15:dlblFTEntry>
                      <c15:txfldGUID>{9447CDD1-24E7-4B0C-AFC5-AB41361253BD}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F5-48B0-BD21-B719777095D1}"/>
                </c:ext>
                <c:ext xmlns:c15="http://schemas.microsoft.com/office/drawing/2012/chart" uri="{CE6537A1-D6FC-4f65-9D91-7224C49458BB}">
                  <c15:dlblFieldTable>
                    <c15:dlblFTEntry>
                      <c15:txfldGUID>{C124160A-9E3E-4B14-BF31-1A8F30075B01}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F5-48B0-BD21-B719777095D1}"/>
                </c:ext>
                <c:ext xmlns:c15="http://schemas.microsoft.com/office/drawing/2012/chart" uri="{CE6537A1-D6FC-4f65-9D91-7224C49458BB}">
                  <c15:dlblFieldTable>
                    <c15:dlblFTEntry>
                      <c15:txfldGUID>{754E13EC-E06F-4872-9291-C7A1C8C30541}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FF5-48B0-BD21-B719777095D1}"/>
                </c:ext>
                <c:ext xmlns:c15="http://schemas.microsoft.com/office/drawing/2012/chart" uri="{CE6537A1-D6FC-4f65-9D91-7224C49458BB}">
                  <c15:dlblFieldTable>
                    <c15:dlblFTEntry>
                      <c15:txfldGUID>{5CB2F003-3DE0-4B4C-9DDA-FE5AF7E3C7AC}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FF5-48B0-BD21-B719777095D1}"/>
                </c:ext>
                <c:ext xmlns:c15="http://schemas.microsoft.com/office/drawing/2012/chart" uri="{CE6537A1-D6FC-4f65-9D91-7224C49458BB}">
                  <c15:dlblFieldTable>
                    <c15:dlblFTEntry>
                      <c15:txfldGUID>{66723CC0-777B-4447-85D9-CE8B3A523734}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FF5-48B0-BD21-B719777095D1}"/>
                </c:ext>
                <c:ext xmlns:c15="http://schemas.microsoft.com/office/drawing/2012/chart" uri="{CE6537A1-D6FC-4f65-9D91-7224C49458BB}">
                  <c15:dlblFieldTable>
                    <c15:dlblFTEntry>
                      <c15:txfldGUID>{14287C16-E199-4E90-BA89-BF795959F370}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53.9</c:v>
                </c:pt>
                <c:pt idx="32">
                  <c:v>55.1</c:v>
                </c:pt>
              </c:numCache>
            </c:numRef>
          </c:xVal>
          <c:yVal>
            <c:numRef>
              <c:f>公会計指標分析・財政指標組合せ分析表!$BP$51:$DC$51</c:f>
              <c:numCache>
                <c:formatCode>#,##0.0;"▲ "#,##0.0</c:formatCode>
                <c:ptCount val="40"/>
                <c:pt idx="16">
                  <c:v>136.6</c:v>
                </c:pt>
                <c:pt idx="24">
                  <c:v>138.69999999999999</c:v>
                </c:pt>
                <c:pt idx="32">
                  <c:v>133.4</c:v>
                </c:pt>
              </c:numCache>
            </c:numRef>
          </c:yVal>
          <c:smooth val="0"/>
          <c:extLst xmlns:c16r2="http://schemas.microsoft.com/office/drawing/2015/06/chart">
            <c:ext xmlns:c16="http://schemas.microsoft.com/office/drawing/2014/chart" uri="{C3380CC4-5D6E-409C-BE32-E72D297353CC}">
              <c16:uniqueId val="{00000009-DFF5-48B0-BD21-B719777095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FF5-48B0-BD21-B719777095D1}"/>
                </c:ext>
                <c:ext xmlns:c15="http://schemas.microsoft.com/office/drawing/2012/chart" uri="{CE6537A1-D6FC-4f65-9D91-7224C49458BB}">
                  <c15:dlblFieldTable>
                    <c15:dlblFTEntry>
                      <c15:txfldGUID>{965F30F7-B07B-4082-8A60-3A35567BA1ED}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FF5-48B0-BD21-B719777095D1}"/>
                </c:ext>
                <c:ext xmlns:c15="http://schemas.microsoft.com/office/drawing/2012/chart" uri="{CE6537A1-D6FC-4f65-9D91-7224C49458BB}">
                  <c15:dlblFieldTable>
                    <c15:dlblFTEntry>
                      <c15:txfldGUID>{99190A85-D49B-4E1B-8EBB-E7732F78B283}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FF5-48B0-BD21-B719777095D1}"/>
                </c:ext>
                <c:ext xmlns:c15="http://schemas.microsoft.com/office/drawing/2012/chart" uri="{CE6537A1-D6FC-4f65-9D91-7224C49458BB}">
                  <c15:dlblFieldTable>
                    <c15:dlblFTEntry>
                      <c15:txfldGUID>{AF98398B-1E6B-48C0-B88D-E5383674361C}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FF5-48B0-BD21-B719777095D1}"/>
                </c:ext>
                <c:ext xmlns:c15="http://schemas.microsoft.com/office/drawing/2012/chart" uri="{CE6537A1-D6FC-4f65-9D91-7224C49458BB}">
                  <c15:dlblFieldTable>
                    <c15:dlblFTEntry>
                      <c15:txfldGUID>{8B48FFC1-2380-4F21-A52C-655249FF75CF}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FF5-48B0-BD21-B719777095D1}"/>
                </c:ext>
                <c:ext xmlns:c15="http://schemas.microsoft.com/office/drawing/2012/chart" uri="{CE6537A1-D6FC-4f65-9D91-7224C49458BB}">
                  <c15:dlblFieldTable>
                    <c15:dlblFTEntry>
                      <c15:txfldGUID>{F0790BA0-BB81-4A90-8222-348B50C86119}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FF5-48B0-BD21-B719777095D1}"/>
                </c:ext>
                <c:ext xmlns:c15="http://schemas.microsoft.com/office/drawing/2012/chart" uri="{CE6537A1-D6FC-4f65-9D91-7224C49458BB}">
                  <c15:dlblFieldTable>
                    <c15:dlblFTEntry>
                      <c15:txfldGUID>{83C685DA-3BD3-42D7-A6B6-18D4121D3421}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FF5-48B0-BD21-B719777095D1}"/>
                </c:ext>
                <c:ext xmlns:c15="http://schemas.microsoft.com/office/drawing/2012/chart" uri="{CE6537A1-D6FC-4f65-9D91-7224C49458BB}">
                  <c15:dlblFieldTable>
                    <c15:dlblFTEntry>
                      <c15:txfldGUID>{D0F03AC0-3FE5-4242-983D-5E7C368DC9C2}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FF5-48B0-BD21-B719777095D1}"/>
                </c:ext>
                <c:ext xmlns:c15="http://schemas.microsoft.com/office/drawing/2012/chart" uri="{CE6537A1-D6FC-4f65-9D91-7224C49458BB}">
                  <c15:dlblFieldTable>
                    <c15:dlblFTEntry>
                      <c15:txfldGUID>{827CEE60-B634-472E-BDAD-176D74F0E717}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FF5-48B0-BD21-B719777095D1}"/>
                </c:ext>
                <c:ext xmlns:c15="http://schemas.microsoft.com/office/drawing/2012/chart" uri="{CE6537A1-D6FC-4f65-9D91-7224C49458BB}">
                  <c15:dlblFieldTable>
                    <c15:dlblFTEntry>
                      <c15:txfldGUID>{04D44A3A-6EBA-4E6F-B195-BF6EA4D16D52}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DFF5-48B0-BD21-B719777095D1}"/>
            </c:ext>
          </c:extLst>
        </c:ser>
        <c:dLbls>
          <c:showLegendKey val="0"/>
          <c:showVal val="1"/>
          <c:showCatName val="0"/>
          <c:showSerName val="0"/>
          <c:showPercent val="0"/>
          <c:showBubbleSize val="0"/>
        </c:dLbls>
        <c:axId val="557126160"/>
        <c:axId val="557126552"/>
      </c:scatterChart>
      <c:valAx>
        <c:axId val="557126160"/>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7126552"/>
        <c:crosses val="autoZero"/>
        <c:crossBetween val="midCat"/>
      </c:valAx>
      <c:valAx>
        <c:axId val="557126552"/>
        <c:scaling>
          <c:orientation val="minMax"/>
          <c:max val="153"/>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712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DE-432E-9AD0-19D8D2537EBD}"/>
                </c:ext>
                <c:ext xmlns:c15="http://schemas.microsoft.com/office/drawing/2012/chart" uri="{CE6537A1-D6FC-4f65-9D91-7224C49458BB}">
                  <c15:dlblFieldTable>
                    <c15:dlblFTEntry>
                      <c15:txfldGUID>{9660C403-04EA-4391-98B9-DD40ECF3F68C}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DE-432E-9AD0-19D8D2537EBD}"/>
                </c:ext>
                <c:ext xmlns:c15="http://schemas.microsoft.com/office/drawing/2012/chart" uri="{CE6537A1-D6FC-4f65-9D91-7224C49458BB}">
                  <c15:dlblFieldTable>
                    <c15:dlblFTEntry>
                      <c15:txfldGUID>{A8E6BEAE-FA19-497E-8021-D6AF181233DA}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DE-432E-9AD0-19D8D2537EBD}"/>
                </c:ext>
                <c:ext xmlns:c15="http://schemas.microsoft.com/office/drawing/2012/chart" uri="{CE6537A1-D6FC-4f65-9D91-7224C49458BB}">
                  <c15:dlblFieldTable>
                    <c15:dlblFTEntry>
                      <c15:txfldGUID>{7A2A244D-2500-4250-A0BF-91F153F69171}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DE-432E-9AD0-19D8D2537EBD}"/>
                </c:ext>
                <c:ext xmlns:c15="http://schemas.microsoft.com/office/drawing/2012/chart" uri="{CE6537A1-D6FC-4f65-9D91-7224C49458BB}">
                  <c15:dlblFieldTable>
                    <c15:dlblFTEntry>
                      <c15:txfldGUID>{654490B5-A6E9-42CB-9710-23F313B3C486}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DE-432E-9AD0-19D8D2537EBD}"/>
                </c:ext>
                <c:ext xmlns:c15="http://schemas.microsoft.com/office/drawing/2012/chart" uri="{CE6537A1-D6FC-4f65-9D91-7224C49458BB}">
                  <c15:dlblFieldTable>
                    <c15:dlblFTEntry>
                      <c15:txfldGUID>{73DDF4B4-2866-4483-A28E-67E798D64439}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DE-432E-9AD0-19D8D2537EBD}"/>
                </c:ext>
                <c:ext xmlns:c15="http://schemas.microsoft.com/office/drawing/2012/chart" uri="{CE6537A1-D6FC-4f65-9D91-7224C49458BB}">
                  <c15:dlblFieldTable>
                    <c15:dlblFTEntry>
                      <c15:txfldGUID>{43388568-A71A-4AF7-A52A-AC0090F8F63D}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DE-432E-9AD0-19D8D2537EBD}"/>
                </c:ext>
                <c:ext xmlns:c15="http://schemas.microsoft.com/office/drawing/2012/chart" uri="{CE6537A1-D6FC-4f65-9D91-7224C49458BB}">
                  <c15:dlblFieldTable>
                    <c15:dlblFTEntry>
                      <c15:txfldGUID>{482DAD90-5D0A-4E68-B228-F28961EB2A24}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DE-432E-9AD0-19D8D2537EBD}"/>
                </c:ext>
                <c:ext xmlns:c15="http://schemas.microsoft.com/office/drawing/2012/chart" uri="{CE6537A1-D6FC-4f65-9D91-7224C49458BB}">
                  <c15:dlblFieldTable>
                    <c15:dlblFTEntry>
                      <c15:txfldGUID>{1D061220-A55B-40E6-BA60-54E422120C11}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DE-432E-9AD0-19D8D2537EBD}"/>
                </c:ext>
                <c:ext xmlns:c15="http://schemas.microsoft.com/office/drawing/2012/chart" uri="{CE6537A1-D6FC-4f65-9D91-7224C49458BB}">
                  <c15:dlblFieldTable>
                    <c15:dlblFTEntry>
                      <c15:txfldGUID>{1A5831BB-BB72-4BFF-8F83-D89653007EA9}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c:v>
                </c:pt>
                <c:pt idx="16">
                  <c:v>14.2</c:v>
                </c:pt>
                <c:pt idx="24">
                  <c:v>13.8</c:v>
                </c:pt>
                <c:pt idx="32">
                  <c:v>13.3</c:v>
                </c:pt>
              </c:numCache>
            </c:numRef>
          </c:xVal>
          <c:yVal>
            <c:numRef>
              <c:f>公会計指標分析・財政指標組合せ分析表!$BP$73:$DC$73</c:f>
              <c:numCache>
                <c:formatCode>#,##0.0;"▲ "#,##0.0</c:formatCode>
                <c:ptCount val="40"/>
                <c:pt idx="0">
                  <c:v>135.19999999999999</c:v>
                </c:pt>
                <c:pt idx="8">
                  <c:v>139.1</c:v>
                </c:pt>
                <c:pt idx="16">
                  <c:v>136.6</c:v>
                </c:pt>
                <c:pt idx="24">
                  <c:v>138.69999999999999</c:v>
                </c:pt>
                <c:pt idx="32">
                  <c:v>133.4</c:v>
                </c:pt>
              </c:numCache>
            </c:numRef>
          </c:yVal>
          <c:smooth val="0"/>
          <c:extLst xmlns:c16r2="http://schemas.microsoft.com/office/drawing/2015/06/chart">
            <c:ext xmlns:c16="http://schemas.microsoft.com/office/drawing/2014/chart" uri="{C3380CC4-5D6E-409C-BE32-E72D297353CC}">
              <c16:uniqueId val="{00000009-7BDE-432E-9AD0-19D8D2537E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DE-432E-9AD0-19D8D2537EBD}"/>
                </c:ext>
                <c:ext xmlns:c15="http://schemas.microsoft.com/office/drawing/2012/chart" uri="{CE6537A1-D6FC-4f65-9D91-7224C49458BB}">
                  <c15:dlblFieldTable>
                    <c15:dlblFTEntry>
                      <c15:txfldGUID>{BD6E7A89-2C19-4D8E-AFAB-B3B1F9F5D3EF}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DE-432E-9AD0-19D8D2537EBD}"/>
                </c:ext>
                <c:ext xmlns:c15="http://schemas.microsoft.com/office/drawing/2012/chart" uri="{CE6537A1-D6FC-4f65-9D91-7224C49458BB}">
                  <c15:dlblFieldTable>
                    <c15:dlblFTEntry>
                      <c15:txfldGUID>{D5B7286C-2287-4811-85DA-18718EFD3B51}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DE-432E-9AD0-19D8D2537EBD}"/>
                </c:ext>
                <c:ext xmlns:c15="http://schemas.microsoft.com/office/drawing/2012/chart" uri="{CE6537A1-D6FC-4f65-9D91-7224C49458BB}">
                  <c15:dlblFieldTable>
                    <c15:dlblFTEntry>
                      <c15:txfldGUID>{8C96784F-F3CE-43D5-B273-4F58B27CB54B}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DE-432E-9AD0-19D8D2537EBD}"/>
                </c:ext>
                <c:ext xmlns:c15="http://schemas.microsoft.com/office/drawing/2012/chart" uri="{CE6537A1-D6FC-4f65-9D91-7224C49458BB}">
                  <c15:dlblFieldTable>
                    <c15:dlblFTEntry>
                      <c15:txfldGUID>{9672E3D2-F12E-4266-B1F2-032425679761}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DE-432E-9AD0-19D8D2537EBD}"/>
                </c:ext>
                <c:ext xmlns:c15="http://schemas.microsoft.com/office/drawing/2012/chart" uri="{CE6537A1-D6FC-4f65-9D91-7224C49458BB}">
                  <c15:dlblFieldTable>
                    <c15:dlblFTEntry>
                      <c15:txfldGUID>{8960D308-21AD-4509-B27C-72E68299E1DD}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DE-432E-9AD0-19D8D2537EBD}"/>
                </c:ext>
                <c:ext xmlns:c15="http://schemas.microsoft.com/office/drawing/2012/chart" uri="{CE6537A1-D6FC-4f65-9D91-7224C49458BB}">
                  <c15:dlblFieldTable>
                    <c15:dlblFTEntry>
                      <c15:txfldGUID>{1B69DF93-A8F8-44BE-923B-3C1952A7F335}</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DE-432E-9AD0-19D8D2537EBD}"/>
                </c:ext>
                <c:ext xmlns:c15="http://schemas.microsoft.com/office/drawing/2012/chart" uri="{CE6537A1-D6FC-4f65-9D91-7224C49458BB}">
                  <c15:dlblFieldTable>
                    <c15:dlblFTEntry>
                      <c15:txfldGUID>{1B23C6DB-56C1-4970-B816-AD9749732677}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27469697387404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DE-432E-9AD0-19D8D2537EBD}"/>
                </c:ext>
                <c:ext xmlns:c15="http://schemas.microsoft.com/office/drawing/2012/chart" uri="{CE6537A1-D6FC-4f65-9D91-7224C49458BB}">
                  <c15:dlblFieldTable>
                    <c15:dlblFTEntry>
                      <c15:txfldGUID>{970FA1E0-056F-47DC-BE14-0D5A25E3FAC2}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12128626434720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DE-432E-9AD0-19D8D2537EBD}"/>
                </c:ext>
                <c:ext xmlns:c15="http://schemas.microsoft.com/office/drawing/2012/chart" uri="{CE6537A1-D6FC-4f65-9D91-7224C49458BB}">
                  <c15:dlblFieldTable>
                    <c15:dlblFTEntry>
                      <c15:txfldGUID>{CFA3BEE5-2FBE-4A47-8CC7-EBE33FA86094}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7BDE-432E-9AD0-19D8D2537EBD}"/>
            </c:ext>
          </c:extLst>
        </c:ser>
        <c:dLbls>
          <c:showLegendKey val="0"/>
          <c:showVal val="1"/>
          <c:showCatName val="0"/>
          <c:showSerName val="0"/>
          <c:showPercent val="0"/>
          <c:showBubbleSize val="0"/>
        </c:dLbls>
        <c:axId val="371638856"/>
        <c:axId val="371639248"/>
      </c:scatterChart>
      <c:valAx>
        <c:axId val="371638856"/>
        <c:scaling>
          <c:orientation val="minMax"/>
          <c:max val="15.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639248"/>
        <c:crosses val="autoZero"/>
        <c:crossBetween val="midCat"/>
      </c:valAx>
      <c:valAx>
        <c:axId val="371639248"/>
        <c:scaling>
          <c:orientation val="minMax"/>
          <c:max val="15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1638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地方交付税が歳入の約４割を占める極めて脆弱な財政構造で、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市税については大きな増額が見込めない状況であり、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財政力指数は類似団体平均と比較しても大幅に下回る状況となっている。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今後は、人口減少などの影響もあり、税収をはじめとする自主財源の大幅な増加は期待できない状況であることから、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行財政運営戦略に基づき、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行財政運営の効率化を推進するとともに公共施設マネジメントの実施などにより歳出の削減を図り、財政基盤の安定化を図る。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歳入に占める地方交付税の割合が高く、脆弱な財政構造であるため、地方交付税の増減の影響を受けやすく、地方交付税が前年に比べ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減となった影響で、経常収支比率は前年度より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歳出では、行財政運営の効率化を進めるなかで、人件費及び物件費が前年に比べ減少しており、今後においても、より一層の経常経費の削減と市税収納確保を図り、財政基盤の強化に努める。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163619</xdr:rowOff>
    </xdr:from>
    <xdr:to>
      <xdr:col>23</xdr:col>
      <xdr:colOff>133350</xdr:colOff>
      <xdr:row>62</xdr:row>
      <xdr:rowOff>140970</xdr:rowOff>
    </xdr:to>
    <xdr:cxnSp macro="">
      <xdr:nvCxnSpPr>
        <xdr:cNvPr id="132" name="直線コネクタ 131"/>
        <xdr:cNvCxnSpPr/>
      </xdr:nvCxnSpPr>
      <xdr:spPr>
        <a:xfrm>
          <a:off x="4114800" y="10622069"/>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61</xdr:row>
      <xdr:rowOff>163619</xdr:rowOff>
    </xdr:to>
    <xdr:cxnSp macro="">
      <xdr:nvCxnSpPr>
        <xdr:cNvPr id="135" name="直線コネクタ 134"/>
        <xdr:cNvCxnSpPr/>
      </xdr:nvCxnSpPr>
      <xdr:spPr>
        <a:xfrm>
          <a:off x="3225800" y="105898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61</xdr:row>
      <xdr:rowOff>131445</xdr:rowOff>
    </xdr:to>
    <xdr:cxnSp macro="">
      <xdr:nvCxnSpPr>
        <xdr:cNvPr id="138" name="直線コネクタ 137"/>
        <xdr:cNvCxnSpPr/>
      </xdr:nvCxnSpPr>
      <xdr:spPr>
        <a:xfrm>
          <a:off x="2336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125942</xdr:rowOff>
    </xdr:from>
    <xdr:to>
      <xdr:col>11</xdr:col>
      <xdr:colOff>31750</xdr:colOff>
      <xdr:row>61</xdr:row>
      <xdr:rowOff>107315</xdr:rowOff>
    </xdr:to>
    <xdr:cxnSp macro="">
      <xdr:nvCxnSpPr>
        <xdr:cNvPr id="141" name="直線コネクタ 140"/>
        <xdr:cNvCxnSpPr/>
      </xdr:nvCxnSpPr>
      <xdr:spPr>
        <a:xfrm>
          <a:off x="1447800" y="104129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112819</xdr:rowOff>
    </xdr:from>
    <xdr:to>
      <xdr:col>19</xdr:col>
      <xdr:colOff>184150</xdr:colOff>
      <xdr:row>62</xdr:row>
      <xdr:rowOff>42969</xdr:rowOff>
    </xdr:to>
    <xdr:sp macro="" textlink="">
      <xdr:nvSpPr>
        <xdr:cNvPr id="153" name="楕円 152"/>
        <xdr:cNvSpPr/>
      </xdr:nvSpPr>
      <xdr:spPr>
        <a:xfrm>
          <a:off x="4064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27746</xdr:rowOff>
    </xdr:from>
    <xdr:ext cx="736600" cy="259045"/>
    <xdr:sp macro="" textlink="">
      <xdr:nvSpPr>
        <xdr:cNvPr id="154" name="テキスト ボックス 153"/>
        <xdr:cNvSpPr txBox="1"/>
      </xdr:nvSpPr>
      <xdr:spPr>
        <a:xfrm>
          <a:off x="3733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5" name="楕円 154"/>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167022</xdr:rowOff>
    </xdr:from>
    <xdr:ext cx="762000" cy="259045"/>
    <xdr:sp macro="" textlink="">
      <xdr:nvSpPr>
        <xdr:cNvPr id="156" name="テキスト ボックス 155"/>
        <xdr:cNvSpPr txBox="1"/>
      </xdr:nvSpPr>
      <xdr:spPr>
        <a:xfrm>
          <a:off x="2844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7" name="楕円 156"/>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142892</xdr:rowOff>
    </xdr:from>
    <xdr:ext cx="762000" cy="259045"/>
    <xdr:sp macro="" textlink="">
      <xdr:nvSpPr>
        <xdr:cNvPr id="158" name="テキスト ボックス 157"/>
        <xdr:cNvSpPr txBox="1"/>
      </xdr:nvSpPr>
      <xdr:spPr>
        <a:xfrm>
          <a:off x="1955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75142</xdr:rowOff>
    </xdr:from>
    <xdr:to>
      <xdr:col>7</xdr:col>
      <xdr:colOff>31750</xdr:colOff>
      <xdr:row>61</xdr:row>
      <xdr:rowOff>5292</xdr:rowOff>
    </xdr:to>
    <xdr:sp macro="" textlink="">
      <xdr:nvSpPr>
        <xdr:cNvPr id="159" name="楕円 158"/>
        <xdr:cNvSpPr/>
      </xdr:nvSpPr>
      <xdr:spPr>
        <a:xfrm>
          <a:off x="1397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161519</xdr:rowOff>
    </xdr:from>
    <xdr:ext cx="762000" cy="259045"/>
    <xdr:sp macro="" textlink="">
      <xdr:nvSpPr>
        <xdr:cNvPr id="160" name="テキスト ボックス 159"/>
        <xdr:cNvSpPr txBox="1"/>
      </xdr:nvSpPr>
      <xdr:spPr>
        <a:xfrm>
          <a:off x="1066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過去２度にわたり合併を行っていることから行政面積が広く、支所地区が４地区あり、集落における行政サービスの低下を招かないような職員体制をとっている。そのため、類似団体と比較すると人口一人あたりの職員数が多く、人件費・物件費等は、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今後においては、組織体制を見直し機構改革を実施することで、引き続き適正な定員管理を図る。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104918</xdr:rowOff>
    </xdr:from>
    <xdr:to>
      <xdr:col>23</xdr:col>
      <xdr:colOff>133350</xdr:colOff>
      <xdr:row>89</xdr:row>
      <xdr:rowOff>4586</xdr:rowOff>
    </xdr:to>
    <xdr:cxnSp macro="">
      <xdr:nvCxnSpPr>
        <xdr:cNvPr id="195" name="直線コネクタ 194"/>
        <xdr:cNvCxnSpPr/>
      </xdr:nvCxnSpPr>
      <xdr:spPr>
        <a:xfrm>
          <a:off x="4114800" y="15192518"/>
          <a:ext cx="838200" cy="7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138223</xdr:rowOff>
    </xdr:from>
    <xdr:to>
      <xdr:col>19</xdr:col>
      <xdr:colOff>133350</xdr:colOff>
      <xdr:row>88</xdr:row>
      <xdr:rowOff>104918</xdr:rowOff>
    </xdr:to>
    <xdr:cxnSp macro="">
      <xdr:nvCxnSpPr>
        <xdr:cNvPr id="198" name="直線コネクタ 197"/>
        <xdr:cNvCxnSpPr/>
      </xdr:nvCxnSpPr>
      <xdr:spPr>
        <a:xfrm>
          <a:off x="3225800" y="15054373"/>
          <a:ext cx="889000" cy="1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25295</xdr:rowOff>
    </xdr:from>
    <xdr:to>
      <xdr:col>15</xdr:col>
      <xdr:colOff>82550</xdr:colOff>
      <xdr:row>87</xdr:row>
      <xdr:rowOff>138223</xdr:rowOff>
    </xdr:to>
    <xdr:cxnSp macro="">
      <xdr:nvCxnSpPr>
        <xdr:cNvPr id="201" name="直線コネクタ 200"/>
        <xdr:cNvCxnSpPr/>
      </xdr:nvCxnSpPr>
      <xdr:spPr>
        <a:xfrm>
          <a:off x="2336800" y="14941445"/>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116311</xdr:rowOff>
    </xdr:from>
    <xdr:to>
      <xdr:col>11</xdr:col>
      <xdr:colOff>31750</xdr:colOff>
      <xdr:row>87</xdr:row>
      <xdr:rowOff>25295</xdr:rowOff>
    </xdr:to>
    <xdr:cxnSp macro="">
      <xdr:nvCxnSpPr>
        <xdr:cNvPr id="204" name="直線コネクタ 203"/>
        <xdr:cNvCxnSpPr/>
      </xdr:nvCxnSpPr>
      <xdr:spPr>
        <a:xfrm>
          <a:off x="1447800" y="148610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125236</xdr:rowOff>
    </xdr:from>
    <xdr:to>
      <xdr:col>23</xdr:col>
      <xdr:colOff>184150</xdr:colOff>
      <xdr:row>89</xdr:row>
      <xdr:rowOff>55386</xdr:rowOff>
    </xdr:to>
    <xdr:sp macro="" textlink="">
      <xdr:nvSpPr>
        <xdr:cNvPr id="214" name="楕円 213"/>
        <xdr:cNvSpPr/>
      </xdr:nvSpPr>
      <xdr:spPr>
        <a:xfrm>
          <a:off x="4902200" y="152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21113</xdr:rowOff>
    </xdr:from>
    <xdr:ext cx="762000" cy="259045"/>
    <xdr:sp macro="" textlink="">
      <xdr:nvSpPr>
        <xdr:cNvPr id="215" name="人件費・物件費等の状況該当値テキスト"/>
        <xdr:cNvSpPr txBox="1"/>
      </xdr:nvSpPr>
      <xdr:spPr>
        <a:xfrm>
          <a:off x="5041900" y="151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54118</xdr:rowOff>
    </xdr:from>
    <xdr:to>
      <xdr:col>19</xdr:col>
      <xdr:colOff>184150</xdr:colOff>
      <xdr:row>88</xdr:row>
      <xdr:rowOff>155718</xdr:rowOff>
    </xdr:to>
    <xdr:sp macro="" textlink="">
      <xdr:nvSpPr>
        <xdr:cNvPr id="216" name="楕円 215"/>
        <xdr:cNvSpPr/>
      </xdr:nvSpPr>
      <xdr:spPr>
        <a:xfrm>
          <a:off x="4064000" y="15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140495</xdr:rowOff>
    </xdr:from>
    <xdr:ext cx="736600" cy="259045"/>
    <xdr:sp macro="" textlink="">
      <xdr:nvSpPr>
        <xdr:cNvPr id="217" name="テキスト ボックス 216"/>
        <xdr:cNvSpPr txBox="1"/>
      </xdr:nvSpPr>
      <xdr:spPr>
        <a:xfrm>
          <a:off x="3733800" y="15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87423</xdr:rowOff>
    </xdr:from>
    <xdr:to>
      <xdr:col>15</xdr:col>
      <xdr:colOff>133350</xdr:colOff>
      <xdr:row>88</xdr:row>
      <xdr:rowOff>17573</xdr:rowOff>
    </xdr:to>
    <xdr:sp macro="" textlink="">
      <xdr:nvSpPr>
        <xdr:cNvPr id="218" name="楕円 217"/>
        <xdr:cNvSpPr/>
      </xdr:nvSpPr>
      <xdr:spPr>
        <a:xfrm>
          <a:off x="3175000" y="150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2350</xdr:rowOff>
    </xdr:from>
    <xdr:ext cx="762000" cy="259045"/>
    <xdr:sp macro="" textlink="">
      <xdr:nvSpPr>
        <xdr:cNvPr id="219" name="テキスト ボックス 218"/>
        <xdr:cNvSpPr txBox="1"/>
      </xdr:nvSpPr>
      <xdr:spPr>
        <a:xfrm>
          <a:off x="2844800" y="1508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145945</xdr:rowOff>
    </xdr:from>
    <xdr:to>
      <xdr:col>11</xdr:col>
      <xdr:colOff>82550</xdr:colOff>
      <xdr:row>87</xdr:row>
      <xdr:rowOff>76095</xdr:rowOff>
    </xdr:to>
    <xdr:sp macro="" textlink="">
      <xdr:nvSpPr>
        <xdr:cNvPr id="220" name="楕円 219"/>
        <xdr:cNvSpPr/>
      </xdr:nvSpPr>
      <xdr:spPr>
        <a:xfrm>
          <a:off x="2286000" y="148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60872</xdr:rowOff>
    </xdr:from>
    <xdr:ext cx="762000" cy="259045"/>
    <xdr:sp macro="" textlink="">
      <xdr:nvSpPr>
        <xdr:cNvPr id="221" name="テキスト ボックス 220"/>
        <xdr:cNvSpPr txBox="1"/>
      </xdr:nvSpPr>
      <xdr:spPr>
        <a:xfrm>
          <a:off x="1955800" y="1497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65511</xdr:rowOff>
    </xdr:from>
    <xdr:to>
      <xdr:col>7</xdr:col>
      <xdr:colOff>31750</xdr:colOff>
      <xdr:row>86</xdr:row>
      <xdr:rowOff>167111</xdr:rowOff>
    </xdr:to>
    <xdr:sp macro="" textlink="">
      <xdr:nvSpPr>
        <xdr:cNvPr id="222" name="楕円 221"/>
        <xdr:cNvSpPr/>
      </xdr:nvSpPr>
      <xdr:spPr>
        <a:xfrm>
          <a:off x="1397000" y="148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151888</xdr:rowOff>
    </xdr:from>
    <xdr:ext cx="762000" cy="259045"/>
    <xdr:sp macro="" textlink="">
      <xdr:nvSpPr>
        <xdr:cNvPr id="223" name="テキスト ボックス 222"/>
        <xdr:cNvSpPr txBox="1"/>
      </xdr:nvSpPr>
      <xdr:spPr>
        <a:xfrm>
          <a:off x="1066800" y="148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を切っており、類似団体平均と同程度の水準で推移している。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　今後においても人事院勧告に基づいた給料体系を基本に適正な給与管理を実施していく。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7" name="直線コネクタ 256"/>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86</xdr:row>
      <xdr:rowOff>101600</xdr:rowOff>
    </xdr:to>
    <xdr:cxnSp macro="">
      <xdr:nvCxnSpPr>
        <xdr:cNvPr id="260" name="直線コネクタ 259"/>
        <xdr:cNvCxnSpPr/>
      </xdr:nvCxnSpPr>
      <xdr:spPr>
        <a:xfrm flipV="1">
          <a:off x="15290800" y="148382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3" name="直線コネクタ 262"/>
        <xdr:cNvCxnSpPr/>
      </xdr:nvCxnSpPr>
      <xdr:spPr>
        <a:xfrm>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77470</xdr:rowOff>
    </xdr:to>
    <xdr:cxnSp macro="">
      <xdr:nvCxnSpPr>
        <xdr:cNvPr id="266" name="直線コネクタ 265"/>
        <xdr:cNvCxnSpPr/>
      </xdr:nvCxnSpPr>
      <xdr:spPr>
        <a:xfrm>
          <a:off x="13512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7"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8" name="楕円 277"/>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9" name="テキスト ボックス 278"/>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4" name="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5" name="テキスト ボックス 284"/>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年度から５ヵ年間の新定員適正化計画を着実に推進しているところである。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今後は、組織体制を見直し機構改革を実施することで、引き続き適正な定員管理を図る。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101177</xdr:rowOff>
    </xdr:from>
    <xdr:to>
      <xdr:col>81</xdr:col>
      <xdr:colOff>44450</xdr:colOff>
      <xdr:row>65</xdr:row>
      <xdr:rowOff>131052</xdr:rowOff>
    </xdr:to>
    <xdr:cxnSp macro="">
      <xdr:nvCxnSpPr>
        <xdr:cNvPr id="322" name="直線コネクタ 321"/>
        <xdr:cNvCxnSpPr/>
      </xdr:nvCxnSpPr>
      <xdr:spPr>
        <a:xfrm>
          <a:off x="16179800" y="11245427"/>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58662</xdr:rowOff>
    </xdr:from>
    <xdr:to>
      <xdr:col>77</xdr:col>
      <xdr:colOff>44450</xdr:colOff>
      <xdr:row>65</xdr:row>
      <xdr:rowOff>101177</xdr:rowOff>
    </xdr:to>
    <xdr:cxnSp macro="">
      <xdr:nvCxnSpPr>
        <xdr:cNvPr id="325" name="直線コネクタ 324"/>
        <xdr:cNvCxnSpPr/>
      </xdr:nvCxnSpPr>
      <xdr:spPr>
        <a:xfrm>
          <a:off x="15290800" y="1120291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58662</xdr:rowOff>
    </xdr:from>
    <xdr:to>
      <xdr:col>72</xdr:col>
      <xdr:colOff>203200</xdr:colOff>
      <xdr:row>65</xdr:row>
      <xdr:rowOff>66705</xdr:rowOff>
    </xdr:to>
    <xdr:cxnSp macro="">
      <xdr:nvCxnSpPr>
        <xdr:cNvPr id="328" name="直線コネクタ 327"/>
        <xdr:cNvCxnSpPr/>
      </xdr:nvCxnSpPr>
      <xdr:spPr>
        <a:xfrm flipV="1">
          <a:off x="14401800" y="112029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31085</xdr:rowOff>
    </xdr:from>
    <xdr:to>
      <xdr:col>68</xdr:col>
      <xdr:colOff>152400</xdr:colOff>
      <xdr:row>65</xdr:row>
      <xdr:rowOff>66705</xdr:rowOff>
    </xdr:to>
    <xdr:cxnSp macro="">
      <xdr:nvCxnSpPr>
        <xdr:cNvPr id="331" name="直線コネクタ 330"/>
        <xdr:cNvCxnSpPr/>
      </xdr:nvCxnSpPr>
      <xdr:spPr>
        <a:xfrm>
          <a:off x="13512800" y="11175335"/>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80252</xdr:rowOff>
    </xdr:from>
    <xdr:to>
      <xdr:col>81</xdr:col>
      <xdr:colOff>95250</xdr:colOff>
      <xdr:row>66</xdr:row>
      <xdr:rowOff>10402</xdr:rowOff>
    </xdr:to>
    <xdr:sp macro="" textlink="">
      <xdr:nvSpPr>
        <xdr:cNvPr id="341" name="楕円 340"/>
        <xdr:cNvSpPr/>
      </xdr:nvSpPr>
      <xdr:spPr>
        <a:xfrm>
          <a:off x="16967200" y="112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52329</xdr:rowOff>
    </xdr:from>
    <xdr:ext cx="762000" cy="259045"/>
    <xdr:sp macro="" textlink="">
      <xdr:nvSpPr>
        <xdr:cNvPr id="342" name="定員管理の状況該当値テキスト"/>
        <xdr:cNvSpPr txBox="1"/>
      </xdr:nvSpPr>
      <xdr:spPr>
        <a:xfrm>
          <a:off x="17106900" y="1119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50377</xdr:rowOff>
    </xdr:from>
    <xdr:to>
      <xdr:col>77</xdr:col>
      <xdr:colOff>95250</xdr:colOff>
      <xdr:row>65</xdr:row>
      <xdr:rowOff>151977</xdr:rowOff>
    </xdr:to>
    <xdr:sp macro="" textlink="">
      <xdr:nvSpPr>
        <xdr:cNvPr id="343" name="楕円 342"/>
        <xdr:cNvSpPr/>
      </xdr:nvSpPr>
      <xdr:spPr>
        <a:xfrm>
          <a:off x="16129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136754</xdr:rowOff>
    </xdr:from>
    <xdr:ext cx="736600" cy="259045"/>
    <xdr:sp macro="" textlink="">
      <xdr:nvSpPr>
        <xdr:cNvPr id="344" name="テキスト ボックス 343"/>
        <xdr:cNvSpPr txBox="1"/>
      </xdr:nvSpPr>
      <xdr:spPr>
        <a:xfrm>
          <a:off x="15798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7862</xdr:rowOff>
    </xdr:from>
    <xdr:to>
      <xdr:col>73</xdr:col>
      <xdr:colOff>44450</xdr:colOff>
      <xdr:row>65</xdr:row>
      <xdr:rowOff>109462</xdr:rowOff>
    </xdr:to>
    <xdr:sp macro="" textlink="">
      <xdr:nvSpPr>
        <xdr:cNvPr id="345" name="楕円 344"/>
        <xdr:cNvSpPr/>
      </xdr:nvSpPr>
      <xdr:spPr>
        <a:xfrm>
          <a:off x="15240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94239</xdr:rowOff>
    </xdr:from>
    <xdr:ext cx="762000" cy="259045"/>
    <xdr:sp macro="" textlink="">
      <xdr:nvSpPr>
        <xdr:cNvPr id="346" name="テキスト ボックス 345"/>
        <xdr:cNvSpPr txBox="1"/>
      </xdr:nvSpPr>
      <xdr:spPr>
        <a:xfrm>
          <a:off x="14909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15905</xdr:rowOff>
    </xdr:from>
    <xdr:to>
      <xdr:col>68</xdr:col>
      <xdr:colOff>203200</xdr:colOff>
      <xdr:row>65</xdr:row>
      <xdr:rowOff>117505</xdr:rowOff>
    </xdr:to>
    <xdr:sp macro="" textlink="">
      <xdr:nvSpPr>
        <xdr:cNvPr id="347" name="楕円 346"/>
        <xdr:cNvSpPr/>
      </xdr:nvSpPr>
      <xdr:spPr>
        <a:xfrm>
          <a:off x="14351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102282</xdr:rowOff>
    </xdr:from>
    <xdr:ext cx="762000" cy="259045"/>
    <xdr:sp macro="" textlink="">
      <xdr:nvSpPr>
        <xdr:cNvPr id="348" name="テキスト ボックス 347"/>
        <xdr:cNvSpPr txBox="1"/>
      </xdr:nvSpPr>
      <xdr:spPr>
        <a:xfrm>
          <a:off x="14020800" y="112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151735</xdr:rowOff>
    </xdr:from>
    <xdr:to>
      <xdr:col>64</xdr:col>
      <xdr:colOff>152400</xdr:colOff>
      <xdr:row>65</xdr:row>
      <xdr:rowOff>81885</xdr:rowOff>
    </xdr:to>
    <xdr:sp macro="" textlink="">
      <xdr:nvSpPr>
        <xdr:cNvPr id="349" name="楕円 348"/>
        <xdr:cNvSpPr/>
      </xdr:nvSpPr>
      <xdr:spPr>
        <a:xfrm>
          <a:off x="13462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66662</xdr:rowOff>
    </xdr:from>
    <xdr:ext cx="762000" cy="259045"/>
    <xdr:sp macro="" textlink="">
      <xdr:nvSpPr>
        <xdr:cNvPr id="350" name="テキスト ボックス 349"/>
        <xdr:cNvSpPr txBox="1"/>
      </xdr:nvSpPr>
      <xdr:spPr>
        <a:xfrm>
          <a:off x="13131800" y="112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利率が低く推移している影響で、実質公債費比率は改善しているものの、今後は、環境センター建築事業などの大型事業の起債償還が始まることで元利償還金の額が増加することから、実質公債費比率の上昇が見込まれる。</a:t>
          </a:r>
        </a:p>
        <a:p>
          <a:r>
            <a:rPr kumimoji="1" lang="ja-JP" altLang="en-US" sz="1300">
              <a:latin typeface="ＭＳ Ｐゴシック" panose="020B0600070205080204" pitchFamily="50" charset="-128"/>
              <a:ea typeface="ＭＳ Ｐゴシック" panose="020B0600070205080204" pitchFamily="50" charset="-128"/>
            </a:rPr>
            <a:t>　公共施設マネジメントに取り組むとともに、債務償還バランスを指標として、緊急度や住民サービスのニーズなどから総合的に判断し事業選択を行うことで、起債発行の抑制に努め、財政の硬直化の解消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104458</xdr:rowOff>
    </xdr:from>
    <xdr:to>
      <xdr:col>81</xdr:col>
      <xdr:colOff>44450</xdr:colOff>
      <xdr:row>37</xdr:row>
      <xdr:rowOff>114512</xdr:rowOff>
    </xdr:to>
    <xdr:cxnSp macro="">
      <xdr:nvCxnSpPr>
        <xdr:cNvPr id="384" name="直線コネクタ 383"/>
        <xdr:cNvCxnSpPr/>
      </xdr:nvCxnSpPr>
      <xdr:spPr>
        <a:xfrm flipV="1">
          <a:off x="16179800" y="644810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114512</xdr:rowOff>
    </xdr:from>
    <xdr:to>
      <xdr:col>77</xdr:col>
      <xdr:colOff>44450</xdr:colOff>
      <xdr:row>37</xdr:row>
      <xdr:rowOff>122555</xdr:rowOff>
    </xdr:to>
    <xdr:cxnSp macro="">
      <xdr:nvCxnSpPr>
        <xdr:cNvPr id="387" name="直線コネクタ 386"/>
        <xdr:cNvCxnSpPr/>
      </xdr:nvCxnSpPr>
      <xdr:spPr>
        <a:xfrm flipV="1">
          <a:off x="15290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122555</xdr:rowOff>
    </xdr:from>
    <xdr:to>
      <xdr:col>72</xdr:col>
      <xdr:colOff>203200</xdr:colOff>
      <xdr:row>37</xdr:row>
      <xdr:rowOff>138642</xdr:rowOff>
    </xdr:to>
    <xdr:cxnSp macro="">
      <xdr:nvCxnSpPr>
        <xdr:cNvPr id="390" name="直線コネクタ 389"/>
        <xdr:cNvCxnSpPr/>
      </xdr:nvCxnSpPr>
      <xdr:spPr>
        <a:xfrm flipV="1">
          <a:off x="14401800" y="64662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146685</xdr:rowOff>
    </xdr:to>
    <xdr:cxnSp macro="">
      <xdr:nvCxnSpPr>
        <xdr:cNvPr id="393" name="直線コネクタ 392"/>
        <xdr:cNvCxnSpPr/>
      </xdr:nvCxnSpPr>
      <xdr:spPr>
        <a:xfrm flipV="1">
          <a:off x="13512800" y="64822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53658</xdr:rowOff>
    </xdr:from>
    <xdr:to>
      <xdr:col>81</xdr:col>
      <xdr:colOff>95250</xdr:colOff>
      <xdr:row>37</xdr:row>
      <xdr:rowOff>155258</xdr:rowOff>
    </xdr:to>
    <xdr:sp macro="" textlink="">
      <xdr:nvSpPr>
        <xdr:cNvPr id="403" name="楕円 402"/>
        <xdr:cNvSpPr/>
      </xdr:nvSpPr>
      <xdr:spPr>
        <a:xfrm>
          <a:off x="169672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25735</xdr:rowOff>
    </xdr:from>
    <xdr:ext cx="762000" cy="259045"/>
    <xdr:sp macro="" textlink="">
      <xdr:nvSpPr>
        <xdr:cNvPr id="404" name="公債費負担の状況該当値テキスト"/>
        <xdr:cNvSpPr txBox="1"/>
      </xdr:nvSpPr>
      <xdr:spPr>
        <a:xfrm>
          <a:off x="17106900" y="636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63712</xdr:rowOff>
    </xdr:from>
    <xdr:to>
      <xdr:col>77</xdr:col>
      <xdr:colOff>95250</xdr:colOff>
      <xdr:row>37</xdr:row>
      <xdr:rowOff>165312</xdr:rowOff>
    </xdr:to>
    <xdr:sp macro="" textlink="">
      <xdr:nvSpPr>
        <xdr:cNvPr id="405" name="楕円 404"/>
        <xdr:cNvSpPr/>
      </xdr:nvSpPr>
      <xdr:spPr>
        <a:xfrm>
          <a:off x="16129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150089</xdr:rowOff>
    </xdr:from>
    <xdr:ext cx="736600" cy="259045"/>
    <xdr:sp macro="" textlink="">
      <xdr:nvSpPr>
        <xdr:cNvPr id="406" name="テキスト ボックス 405"/>
        <xdr:cNvSpPr txBox="1"/>
      </xdr:nvSpPr>
      <xdr:spPr>
        <a:xfrm>
          <a:off x="15798800" y="649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71755</xdr:rowOff>
    </xdr:from>
    <xdr:to>
      <xdr:col>73</xdr:col>
      <xdr:colOff>44450</xdr:colOff>
      <xdr:row>38</xdr:row>
      <xdr:rowOff>1905</xdr:rowOff>
    </xdr:to>
    <xdr:sp macro="" textlink="">
      <xdr:nvSpPr>
        <xdr:cNvPr id="407" name="楕円 406"/>
        <xdr:cNvSpPr/>
      </xdr:nvSpPr>
      <xdr:spPr>
        <a:xfrm>
          <a:off x="15240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158132</xdr:rowOff>
    </xdr:from>
    <xdr:ext cx="762000" cy="259045"/>
    <xdr:sp macro="" textlink="">
      <xdr:nvSpPr>
        <xdr:cNvPr id="408" name="テキスト ボックス 407"/>
        <xdr:cNvSpPr txBox="1"/>
      </xdr:nvSpPr>
      <xdr:spPr>
        <a:xfrm>
          <a:off x="14909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09" name="楕円 408"/>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2769</xdr:rowOff>
    </xdr:from>
    <xdr:ext cx="762000" cy="259045"/>
    <xdr:sp macro="" textlink="">
      <xdr:nvSpPr>
        <xdr:cNvPr id="410" name="テキスト ボックス 409"/>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95885</xdr:rowOff>
    </xdr:from>
    <xdr:to>
      <xdr:col>64</xdr:col>
      <xdr:colOff>152400</xdr:colOff>
      <xdr:row>38</xdr:row>
      <xdr:rowOff>26035</xdr:rowOff>
    </xdr:to>
    <xdr:sp macro="" textlink="">
      <xdr:nvSpPr>
        <xdr:cNvPr id="411" name="楕円 410"/>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10812</xdr:rowOff>
    </xdr:from>
    <xdr:ext cx="762000" cy="259045"/>
    <xdr:sp macro="" textlink="">
      <xdr:nvSpPr>
        <xdr:cNvPr id="412" name="テキスト ボックス 411"/>
        <xdr:cNvSpPr txBox="1"/>
      </xdr:nvSpPr>
      <xdr:spPr>
        <a:xfrm>
          <a:off x="13131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本市は、行政面積が広く集落が点在しているため、各地区において公共施設整備を実施してきたことから地方債残高が多く、将来負担比率が類似団体平均と比べ大きく上回っている状況である。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庁舎改築事業などの大型事業により起債残高が増加する見込みであり、将来負担比率が上昇する見込みだが、財政上有利な起債を優先して発行していることで、一定の抑制が図られ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今後は、発生主義の考え方を取り入れた債務償還バランスを指標のひとつとすることで公債費の抑制を図る。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29794</xdr:rowOff>
    </xdr:from>
    <xdr:to>
      <xdr:col>81</xdr:col>
      <xdr:colOff>44450</xdr:colOff>
      <xdr:row>16</xdr:row>
      <xdr:rowOff>42583</xdr:rowOff>
    </xdr:to>
    <xdr:cxnSp macro="">
      <xdr:nvCxnSpPr>
        <xdr:cNvPr id="444" name="直線コネクタ 443"/>
        <xdr:cNvCxnSpPr/>
      </xdr:nvCxnSpPr>
      <xdr:spPr>
        <a:xfrm flipV="1">
          <a:off x="16179800" y="2772994"/>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37516</xdr:rowOff>
    </xdr:from>
    <xdr:to>
      <xdr:col>77</xdr:col>
      <xdr:colOff>44450</xdr:colOff>
      <xdr:row>16</xdr:row>
      <xdr:rowOff>42583</xdr:rowOff>
    </xdr:to>
    <xdr:cxnSp macro="">
      <xdr:nvCxnSpPr>
        <xdr:cNvPr id="447" name="直線コネクタ 446"/>
        <xdr:cNvCxnSpPr/>
      </xdr:nvCxnSpPr>
      <xdr:spPr>
        <a:xfrm>
          <a:off x="15290800" y="278071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37516</xdr:rowOff>
    </xdr:from>
    <xdr:to>
      <xdr:col>72</xdr:col>
      <xdr:colOff>203200</xdr:colOff>
      <xdr:row>16</xdr:row>
      <xdr:rowOff>43548</xdr:rowOff>
    </xdr:to>
    <xdr:cxnSp macro="">
      <xdr:nvCxnSpPr>
        <xdr:cNvPr id="450" name="直線コネクタ 449"/>
        <xdr:cNvCxnSpPr/>
      </xdr:nvCxnSpPr>
      <xdr:spPr>
        <a:xfrm flipV="1">
          <a:off x="14401800" y="278071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34138</xdr:rowOff>
    </xdr:from>
    <xdr:to>
      <xdr:col>68</xdr:col>
      <xdr:colOff>152400</xdr:colOff>
      <xdr:row>16</xdr:row>
      <xdr:rowOff>43548</xdr:rowOff>
    </xdr:to>
    <xdr:cxnSp macro="">
      <xdr:nvCxnSpPr>
        <xdr:cNvPr id="453" name="直線コネクタ 452"/>
        <xdr:cNvCxnSpPr/>
      </xdr:nvCxnSpPr>
      <xdr:spPr>
        <a:xfrm>
          <a:off x="13512800" y="277733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150444</xdr:rowOff>
    </xdr:from>
    <xdr:to>
      <xdr:col>81</xdr:col>
      <xdr:colOff>95250</xdr:colOff>
      <xdr:row>16</xdr:row>
      <xdr:rowOff>80594</xdr:rowOff>
    </xdr:to>
    <xdr:sp macro="" textlink="">
      <xdr:nvSpPr>
        <xdr:cNvPr id="463" name="楕円 462"/>
        <xdr:cNvSpPr/>
      </xdr:nvSpPr>
      <xdr:spPr>
        <a:xfrm>
          <a:off x="16967200" y="27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122521</xdr:rowOff>
    </xdr:from>
    <xdr:ext cx="762000" cy="259045"/>
    <xdr:sp macro="" textlink="">
      <xdr:nvSpPr>
        <xdr:cNvPr id="464" name="将来負担の状況該当値テキスト"/>
        <xdr:cNvSpPr txBox="1"/>
      </xdr:nvSpPr>
      <xdr:spPr>
        <a:xfrm>
          <a:off x="17106900" y="269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163233</xdr:rowOff>
    </xdr:from>
    <xdr:to>
      <xdr:col>77</xdr:col>
      <xdr:colOff>95250</xdr:colOff>
      <xdr:row>16</xdr:row>
      <xdr:rowOff>93383</xdr:rowOff>
    </xdr:to>
    <xdr:sp macro="" textlink="">
      <xdr:nvSpPr>
        <xdr:cNvPr id="465" name="楕円 464"/>
        <xdr:cNvSpPr/>
      </xdr:nvSpPr>
      <xdr:spPr>
        <a:xfrm>
          <a:off x="16129000" y="27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78160</xdr:rowOff>
    </xdr:from>
    <xdr:ext cx="736600" cy="259045"/>
    <xdr:sp macro="" textlink="">
      <xdr:nvSpPr>
        <xdr:cNvPr id="466" name="テキスト ボックス 465"/>
        <xdr:cNvSpPr txBox="1"/>
      </xdr:nvSpPr>
      <xdr:spPr>
        <a:xfrm>
          <a:off x="15798800" y="2821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158166</xdr:rowOff>
    </xdr:from>
    <xdr:to>
      <xdr:col>73</xdr:col>
      <xdr:colOff>44450</xdr:colOff>
      <xdr:row>16</xdr:row>
      <xdr:rowOff>88316</xdr:rowOff>
    </xdr:to>
    <xdr:sp macro="" textlink="">
      <xdr:nvSpPr>
        <xdr:cNvPr id="467" name="楕円 466"/>
        <xdr:cNvSpPr/>
      </xdr:nvSpPr>
      <xdr:spPr>
        <a:xfrm>
          <a:off x="15240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73093</xdr:rowOff>
    </xdr:from>
    <xdr:ext cx="762000" cy="259045"/>
    <xdr:sp macro="" textlink="">
      <xdr:nvSpPr>
        <xdr:cNvPr id="468" name="テキスト ボックス 467"/>
        <xdr:cNvSpPr txBox="1"/>
      </xdr:nvSpPr>
      <xdr:spPr>
        <a:xfrm>
          <a:off x="14909800" y="28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164198</xdr:rowOff>
    </xdr:from>
    <xdr:to>
      <xdr:col>68</xdr:col>
      <xdr:colOff>203200</xdr:colOff>
      <xdr:row>16</xdr:row>
      <xdr:rowOff>94348</xdr:rowOff>
    </xdr:to>
    <xdr:sp macro="" textlink="">
      <xdr:nvSpPr>
        <xdr:cNvPr id="469" name="楕円 468"/>
        <xdr:cNvSpPr/>
      </xdr:nvSpPr>
      <xdr:spPr>
        <a:xfrm>
          <a:off x="14351000" y="27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79125</xdr:rowOff>
    </xdr:from>
    <xdr:ext cx="762000" cy="259045"/>
    <xdr:sp macro="" textlink="">
      <xdr:nvSpPr>
        <xdr:cNvPr id="470" name="テキスト ボックス 469"/>
        <xdr:cNvSpPr txBox="1"/>
      </xdr:nvSpPr>
      <xdr:spPr>
        <a:xfrm>
          <a:off x="14020800" y="282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71" name="楕円 470"/>
        <xdr:cNvSpPr/>
      </xdr:nvSpPr>
      <xdr:spPr>
        <a:xfrm>
          <a:off x="13462000" y="27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72" name="テキスト ボックス 471"/>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ものの、本市は行政面積が広く集落が点在しており、防災対策などの行政サービスが低下しないような職員体制をとっているため、類似団体と比較すると人口一人あたりの職員数が多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機構改革の実施により、引き続き適正な人員配置に努め、経費の抑制を図る。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76708</xdr:rowOff>
    </xdr:to>
    <xdr:cxnSp macro="">
      <xdr:nvCxnSpPr>
        <xdr:cNvPr id="64" name="直線コネクタ 63"/>
        <xdr:cNvCxnSpPr/>
      </xdr:nvCxnSpPr>
      <xdr:spPr>
        <a:xfrm>
          <a:off x="3987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40132</xdr:rowOff>
    </xdr:to>
    <xdr:cxnSp macro="">
      <xdr:nvCxnSpPr>
        <xdr:cNvPr id="67" name="直線コネクタ 66"/>
        <xdr:cNvCxnSpPr/>
      </xdr:nvCxnSpPr>
      <xdr:spPr>
        <a:xfrm flipV="1">
          <a:off x="3098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40132</xdr:rowOff>
    </xdr:to>
    <xdr:cxnSp macro="">
      <xdr:nvCxnSpPr>
        <xdr:cNvPr id="70" name="直線コネクタ 69"/>
        <xdr:cNvCxnSpPr/>
      </xdr:nvCxnSpPr>
      <xdr:spPr>
        <a:xfrm>
          <a:off x="2209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40132</xdr:rowOff>
    </xdr:to>
    <xdr:cxnSp macro="">
      <xdr:nvCxnSpPr>
        <xdr:cNvPr id="73" name="直線コネクタ 72"/>
        <xdr:cNvCxnSpPr/>
      </xdr:nvCxnSpPr>
      <xdr:spPr>
        <a:xfrm>
          <a:off x="1320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サービス水準の向上や施設の運営の効率化、各種経費の節減を着実に実施するため、「指定管理者制度」の積極的な導入や「民間委託」等による民間活力の活用を推進した結果、委託料の支出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近年は、労務単価の上昇に伴い委託料が増加しており、物件費は増加傾向にある。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75293</xdr:rowOff>
    </xdr:from>
    <xdr:to>
      <xdr:col>82</xdr:col>
      <xdr:colOff>107950</xdr:colOff>
      <xdr:row>19</xdr:row>
      <xdr:rowOff>162378</xdr:rowOff>
    </xdr:to>
    <xdr:cxnSp macro="">
      <xdr:nvCxnSpPr>
        <xdr:cNvPr id="127" name="直線コネクタ 126"/>
        <xdr:cNvCxnSpPr/>
      </xdr:nvCxnSpPr>
      <xdr:spPr>
        <a:xfrm>
          <a:off x="15671800" y="3332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75293</xdr:rowOff>
    </xdr:to>
    <xdr:cxnSp macro="">
      <xdr:nvCxnSpPr>
        <xdr:cNvPr id="130" name="直線コネクタ 129"/>
        <xdr:cNvCxnSpPr/>
      </xdr:nvCxnSpPr>
      <xdr:spPr>
        <a:xfrm>
          <a:off x="14782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148771</xdr:rowOff>
    </xdr:to>
    <xdr:cxnSp macro="">
      <xdr:nvCxnSpPr>
        <xdr:cNvPr id="133" name="直線コネクタ 132"/>
        <xdr:cNvCxnSpPr/>
      </xdr:nvCxnSpPr>
      <xdr:spPr>
        <a:xfrm>
          <a:off x="13893800" y="3213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127000</xdr:rowOff>
    </xdr:to>
    <xdr:cxnSp macro="">
      <xdr:nvCxnSpPr>
        <xdr:cNvPr id="136" name="直線コネクタ 135"/>
        <xdr:cNvCxnSpPr/>
      </xdr:nvCxnSpPr>
      <xdr:spPr>
        <a:xfrm>
          <a:off x="13004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111578</xdr:rowOff>
    </xdr:from>
    <xdr:to>
      <xdr:col>82</xdr:col>
      <xdr:colOff>158750</xdr:colOff>
      <xdr:row>20</xdr:row>
      <xdr:rowOff>41728</xdr:rowOff>
    </xdr:to>
    <xdr:sp macro="" textlink="">
      <xdr:nvSpPr>
        <xdr:cNvPr id="146" name="楕円 145"/>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83655</xdr:rowOff>
    </xdr:from>
    <xdr:ext cx="762000" cy="259045"/>
    <xdr:sp macro="" textlink="">
      <xdr:nvSpPr>
        <xdr:cNvPr id="147"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24493</xdr:rowOff>
    </xdr:from>
    <xdr:to>
      <xdr:col>78</xdr:col>
      <xdr:colOff>120650</xdr:colOff>
      <xdr:row>19</xdr:row>
      <xdr:rowOff>126093</xdr:rowOff>
    </xdr:to>
    <xdr:sp macro="" textlink="">
      <xdr:nvSpPr>
        <xdr:cNvPr id="148" name="楕円 147"/>
        <xdr:cNvSpPr/>
      </xdr:nvSpPr>
      <xdr:spPr>
        <a:xfrm>
          <a:off x="15621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110870</xdr:rowOff>
    </xdr:from>
    <xdr:ext cx="736600" cy="259045"/>
    <xdr:sp macro="" textlink="">
      <xdr:nvSpPr>
        <xdr:cNvPr id="149" name="テキスト ボックス 148"/>
        <xdr:cNvSpPr txBox="1"/>
      </xdr:nvSpPr>
      <xdr:spPr>
        <a:xfrm>
          <a:off x="15290800" y="336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扶助費に係る経常収支比率は、類似団体平均と比較すると低くなっている。</a:t>
          </a:r>
        </a:p>
        <a:p>
          <a:r>
            <a:rPr kumimoji="1" lang="ja-JP" altLang="en-US" sz="1300">
              <a:latin typeface="ＭＳ Ｐゴシック" panose="020B0600070205080204" pitchFamily="50" charset="-128"/>
              <a:ea typeface="ＭＳ Ｐゴシック" panose="020B0600070205080204" pitchFamily="50" charset="-128"/>
            </a:rPr>
            <a:t>　要因としては、人口減少に伴う対象者の減少や生活保護世帯が減少していることが挙げられる。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37193</xdr:rowOff>
    </xdr:to>
    <xdr:cxnSp macro="">
      <xdr:nvCxnSpPr>
        <xdr:cNvPr id="189" name="直線コネクタ 188"/>
        <xdr:cNvCxnSpPr/>
      </xdr:nvCxnSpPr>
      <xdr:spPr>
        <a:xfrm>
          <a:off x="3987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92" name="直線コネクタ 191"/>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37193</xdr:rowOff>
    </xdr:to>
    <xdr:cxnSp macro="">
      <xdr:nvCxnSpPr>
        <xdr:cNvPr id="195" name="直線コネクタ 194"/>
        <xdr:cNvCxnSpPr/>
      </xdr:nvCxnSpPr>
      <xdr:spPr>
        <a:xfrm flipV="1">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37193</xdr:rowOff>
    </xdr:to>
    <xdr:cxnSp macro="">
      <xdr:nvCxnSpPr>
        <xdr:cNvPr id="198" name="直線コネクタ 197"/>
        <xdr:cNvCxnSpPr/>
      </xdr:nvCxnSpPr>
      <xdr:spPr>
        <a:xfrm>
          <a:off x="1320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8" name="楕円 207"/>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09"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0" name="楕円 209"/>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76399</xdr:rowOff>
    </xdr:from>
    <xdr:ext cx="736600" cy="259045"/>
    <xdr:sp macro="" textlink="">
      <xdr:nvSpPr>
        <xdr:cNvPr id="211" name="テキスト ボックス 210"/>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2" name="楕円 211"/>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3" name="テキスト ボックス 212"/>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4" name="楕円 213"/>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5" name="テキスト ボックス 214"/>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6" name="楕円 215"/>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7" name="テキスト ボックス 216"/>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類似団体平均を上回っている状況となっている要因としては、道路除排雪経費等が増加していることと、公共施設の老朽化に伴う維持補修費が増加していることが挙げられる。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今後は、公共施設マネジメント計画のもと、公共施設の規模の検証と施設の長寿命化に向けた計画的な維持補修を行い、効率的な市政運営に努める。</a:t>
          </a:r>
        </a:p>
        <a:p>
          <a:r>
            <a:rPr kumimoji="1" lang="ja-JP" altLang="en-US" sz="1300">
              <a:latin typeface="ＭＳ Ｐゴシック" panose="020B0600070205080204" pitchFamily="50" charset="-128"/>
              <a:ea typeface="ＭＳ Ｐゴシック" panose="020B0600070205080204" pitchFamily="50" charset="-128"/>
            </a:rPr>
            <a:t>　繰出金は、繰出基準に基づき適正な支出に努めている。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50256</xdr:rowOff>
    </xdr:from>
    <xdr:to>
      <xdr:col>82</xdr:col>
      <xdr:colOff>107950</xdr:colOff>
      <xdr:row>57</xdr:row>
      <xdr:rowOff>141696</xdr:rowOff>
    </xdr:to>
    <xdr:cxnSp macro="">
      <xdr:nvCxnSpPr>
        <xdr:cNvPr id="252" name="直線コネクタ 251"/>
        <xdr:cNvCxnSpPr/>
      </xdr:nvCxnSpPr>
      <xdr:spPr>
        <a:xfrm>
          <a:off x="15671800" y="982290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115570</xdr:rowOff>
    </xdr:to>
    <xdr:cxnSp macro="">
      <xdr:nvCxnSpPr>
        <xdr:cNvPr id="255" name="直線コネクタ 254"/>
        <xdr:cNvCxnSpPr/>
      </xdr:nvCxnSpPr>
      <xdr:spPr>
        <a:xfrm flipV="1">
          <a:off x="14782800" y="98229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57</xdr:row>
      <xdr:rowOff>115570</xdr:rowOff>
    </xdr:to>
    <xdr:cxnSp macro="">
      <xdr:nvCxnSpPr>
        <xdr:cNvPr id="258" name="直線コネクタ 257"/>
        <xdr:cNvCxnSpPr/>
      </xdr:nvCxnSpPr>
      <xdr:spPr>
        <a:xfrm>
          <a:off x="13893800" y="972493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56</xdr:row>
      <xdr:rowOff>136797</xdr:rowOff>
    </xdr:to>
    <xdr:cxnSp macro="">
      <xdr:nvCxnSpPr>
        <xdr:cNvPr id="261" name="直線コネクタ 260"/>
        <xdr:cNvCxnSpPr/>
      </xdr:nvCxnSpPr>
      <xdr:spPr>
        <a:xfrm flipV="1">
          <a:off x="13004800" y="9724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1" name="楕円 270"/>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2"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170906</xdr:rowOff>
    </xdr:from>
    <xdr:to>
      <xdr:col>78</xdr:col>
      <xdr:colOff>120650</xdr:colOff>
      <xdr:row>57</xdr:row>
      <xdr:rowOff>101056</xdr:rowOff>
    </xdr:to>
    <xdr:sp macro="" textlink="">
      <xdr:nvSpPr>
        <xdr:cNvPr id="273" name="楕円 272"/>
        <xdr:cNvSpPr/>
      </xdr:nvSpPr>
      <xdr:spPr>
        <a:xfrm>
          <a:off x="15621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85833</xdr:rowOff>
    </xdr:from>
    <xdr:ext cx="736600" cy="259045"/>
    <xdr:sp macro="" textlink="">
      <xdr:nvSpPr>
        <xdr:cNvPr id="274" name="テキスト ボックス 273"/>
        <xdr:cNvSpPr txBox="1"/>
      </xdr:nvSpPr>
      <xdr:spPr>
        <a:xfrm>
          <a:off x="15290800" y="985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5" name="楕円 27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6" name="テキスト ボックス 275"/>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7" name="楕円 276"/>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8" name="テキスト ボックス 277"/>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9" name="楕円 278"/>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0" name="テキスト ボックス 279"/>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補助費等の経常収支比率が類似団体平均を上回っているのは、主に病院事業会計への補助金が要因となっている。</a:t>
          </a:r>
        </a:p>
        <a:p>
          <a:r>
            <a:rPr kumimoji="1" lang="ja-JP" altLang="en-US" sz="1300">
              <a:latin typeface="ＭＳ Ｐゴシック" panose="020B0600070205080204" pitchFamily="50" charset="-128"/>
              <a:ea typeface="ＭＳ Ｐゴシック" panose="020B0600070205080204" pitchFamily="50" charset="-128"/>
            </a:rPr>
            <a:t>　病院事業会計においては、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経営改革プランの見直しを行ない、経営改善に取り組んでおり、収支不足額は、繰出基準の新たなルール化を図る中で補てんしており、負担のあり方の検証と、経営健全化に向けた取り組みを一層進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19558</xdr:rowOff>
    </xdr:to>
    <xdr:cxnSp macro="">
      <xdr:nvCxnSpPr>
        <xdr:cNvPr id="310" name="直線コネクタ 309"/>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10414</xdr:rowOff>
    </xdr:to>
    <xdr:cxnSp macro="">
      <xdr:nvCxnSpPr>
        <xdr:cNvPr id="313" name="直線コネクタ 312"/>
        <xdr:cNvCxnSpPr/>
      </xdr:nvCxnSpPr>
      <xdr:spPr>
        <a:xfrm>
          <a:off x="14782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37846</xdr:rowOff>
    </xdr:to>
    <xdr:cxnSp macro="">
      <xdr:nvCxnSpPr>
        <xdr:cNvPr id="316" name="直線コネクタ 315"/>
        <xdr:cNvCxnSpPr/>
      </xdr:nvCxnSpPr>
      <xdr:spPr>
        <a:xfrm flipV="1">
          <a:off x="13893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37846</xdr:rowOff>
    </xdr:to>
    <xdr:cxnSp macro="">
      <xdr:nvCxnSpPr>
        <xdr:cNvPr id="319" name="直線コネクタ 318"/>
        <xdr:cNvCxnSpPr/>
      </xdr:nvCxnSpPr>
      <xdr:spPr>
        <a:xfrm>
          <a:off x="13004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9" name="楕円 328"/>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30"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1" name="楕円 330"/>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2" name="テキスト ボックス 331"/>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4" name="テキスト ボックス 333"/>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5" name="楕円 33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6" name="テキスト ボックス 33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7" name="楕円 33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8" name="テキスト ボックス 33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公債費に係る経常収支比率は、類似団体平均とほぼ同程度で推移している。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年度からは、大型公共事業の実施に伴い、起債の新規発行額が元利償還金を上回っており、今後公債費の増加が見込まれる。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45085</xdr:rowOff>
    </xdr:from>
    <xdr:to>
      <xdr:col>24</xdr:col>
      <xdr:colOff>25400</xdr:colOff>
      <xdr:row>75</xdr:row>
      <xdr:rowOff>46990</xdr:rowOff>
    </xdr:to>
    <xdr:cxnSp macro="">
      <xdr:nvCxnSpPr>
        <xdr:cNvPr id="370" name="直線コネクタ 369"/>
        <xdr:cNvCxnSpPr/>
      </xdr:nvCxnSpPr>
      <xdr:spPr>
        <a:xfrm>
          <a:off x="3987800" y="129038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45085</xdr:rowOff>
    </xdr:to>
    <xdr:cxnSp macro="">
      <xdr:nvCxnSpPr>
        <xdr:cNvPr id="373" name="直線コネクタ 372"/>
        <xdr:cNvCxnSpPr/>
      </xdr:nvCxnSpPr>
      <xdr:spPr>
        <a:xfrm>
          <a:off x="3098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48895</xdr:rowOff>
    </xdr:to>
    <xdr:cxnSp macro="">
      <xdr:nvCxnSpPr>
        <xdr:cNvPr id="376" name="直線コネクタ 375"/>
        <xdr:cNvCxnSpPr/>
      </xdr:nvCxnSpPr>
      <xdr:spPr>
        <a:xfrm flipV="1">
          <a:off x="2209800" y="12888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48895</xdr:rowOff>
    </xdr:to>
    <xdr:cxnSp macro="">
      <xdr:nvCxnSpPr>
        <xdr:cNvPr id="379" name="直線コネクタ 378"/>
        <xdr:cNvCxnSpPr/>
      </xdr:nvCxnSpPr>
      <xdr:spPr>
        <a:xfrm>
          <a:off x="1320800" y="12900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9" name="楕円 388"/>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90"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1" name="楕円 390"/>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2" name="テキスト ボックス 391"/>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3" name="楕円 392"/>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4" name="テキスト ボックス 393"/>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5" name="楕円 394"/>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6" name="テキスト ボックス 395"/>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97" name="楕円 396"/>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76852</xdr:rowOff>
    </xdr:from>
    <xdr:ext cx="762000" cy="259045"/>
    <xdr:sp macro="" textlink="">
      <xdr:nvSpPr>
        <xdr:cNvPr id="398" name="テキスト ボックス 397"/>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物件費及び補助費の支出が高くなっており、類似団体平均を上回る状況となっている。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今後は上記分析欄で示したとおり、行財政運営戦略に基づき経費の縮減を図り、効率的な市政運営に努める。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54611</xdr:rowOff>
    </xdr:to>
    <xdr:cxnSp macro="">
      <xdr:nvCxnSpPr>
        <xdr:cNvPr id="431" name="直線コネクタ 430"/>
        <xdr:cNvCxnSpPr/>
      </xdr:nvCxnSpPr>
      <xdr:spPr>
        <a:xfrm>
          <a:off x="15671800" y="134620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78</xdr:row>
      <xdr:rowOff>88900</xdr:rowOff>
    </xdr:to>
    <xdr:cxnSp macro="">
      <xdr:nvCxnSpPr>
        <xdr:cNvPr id="434" name="直線コネクタ 433"/>
        <xdr:cNvCxnSpPr/>
      </xdr:nvCxnSpPr>
      <xdr:spPr>
        <a:xfrm>
          <a:off x="14782800" y="1346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88900</xdr:rowOff>
    </xdr:to>
    <xdr:cxnSp macro="">
      <xdr:nvCxnSpPr>
        <xdr:cNvPr id="437" name="直線コネクタ 436"/>
        <xdr:cNvCxnSpPr/>
      </xdr:nvCxnSpPr>
      <xdr:spPr>
        <a:xfrm>
          <a:off x="13893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27939</xdr:rowOff>
    </xdr:to>
    <xdr:cxnSp macro="">
      <xdr:nvCxnSpPr>
        <xdr:cNvPr id="440" name="直線コネクタ 439"/>
        <xdr:cNvCxnSpPr/>
      </xdr:nvCxnSpPr>
      <xdr:spPr>
        <a:xfrm>
          <a:off x="13004800" y="13271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50" name="楕円 449"/>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51" name="公債費以外該当値テキスト"/>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38100</xdr:rowOff>
    </xdr:from>
    <xdr:to>
      <xdr:col>78</xdr:col>
      <xdr:colOff>120650</xdr:colOff>
      <xdr:row>78</xdr:row>
      <xdr:rowOff>139700</xdr:rowOff>
    </xdr:to>
    <xdr:sp macro="" textlink="">
      <xdr:nvSpPr>
        <xdr:cNvPr id="452" name="楕円 451"/>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53" name="テキスト ボックス 452"/>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4" name="楕円 453"/>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5" name="テキスト ボックス 454"/>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6" name="楕円 455"/>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7" name="テキスト ボックス 456"/>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8" name="楕円 457"/>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9" name="テキスト ボックス 458"/>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101105</xdr:rowOff>
    </xdr:from>
    <xdr:to>
      <xdr:col>29</xdr:col>
      <xdr:colOff>127000</xdr:colOff>
      <xdr:row>12</xdr:row>
      <xdr:rowOff>143827</xdr:rowOff>
    </xdr:to>
    <xdr:cxnSp macro="">
      <xdr:nvCxnSpPr>
        <xdr:cNvPr id="50" name="直線コネクタ 49"/>
        <xdr:cNvCxnSpPr/>
      </xdr:nvCxnSpPr>
      <xdr:spPr bwMode="auto">
        <a:xfrm flipV="1">
          <a:off x="5003800" y="2206130"/>
          <a:ext cx="647700" cy="4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138201</xdr:rowOff>
    </xdr:from>
    <xdr:to>
      <xdr:col>26</xdr:col>
      <xdr:colOff>50800</xdr:colOff>
      <xdr:row>12</xdr:row>
      <xdr:rowOff>143827</xdr:rowOff>
    </xdr:to>
    <xdr:cxnSp macro="">
      <xdr:nvCxnSpPr>
        <xdr:cNvPr id="53" name="直線コネクタ 52"/>
        <xdr:cNvCxnSpPr/>
      </xdr:nvCxnSpPr>
      <xdr:spPr bwMode="auto">
        <a:xfrm>
          <a:off x="4305300" y="2243226"/>
          <a:ext cx="6985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71349</xdr:rowOff>
    </xdr:from>
    <xdr:to>
      <xdr:col>22</xdr:col>
      <xdr:colOff>114300</xdr:colOff>
      <xdr:row>12</xdr:row>
      <xdr:rowOff>138201</xdr:rowOff>
    </xdr:to>
    <xdr:cxnSp macro="">
      <xdr:nvCxnSpPr>
        <xdr:cNvPr id="56" name="直線コネクタ 55"/>
        <xdr:cNvCxnSpPr/>
      </xdr:nvCxnSpPr>
      <xdr:spPr bwMode="auto">
        <a:xfrm>
          <a:off x="3606800" y="2176374"/>
          <a:ext cx="698500" cy="6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71349</xdr:rowOff>
    </xdr:from>
    <xdr:to>
      <xdr:col>18</xdr:col>
      <xdr:colOff>177800</xdr:colOff>
      <xdr:row>13</xdr:row>
      <xdr:rowOff>28753</xdr:rowOff>
    </xdr:to>
    <xdr:cxnSp macro="">
      <xdr:nvCxnSpPr>
        <xdr:cNvPr id="59" name="直線コネクタ 58"/>
        <xdr:cNvCxnSpPr/>
      </xdr:nvCxnSpPr>
      <xdr:spPr bwMode="auto">
        <a:xfrm flipV="1">
          <a:off x="2908300" y="2176374"/>
          <a:ext cx="698500" cy="12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50305</xdr:rowOff>
    </xdr:from>
    <xdr:to>
      <xdr:col>29</xdr:col>
      <xdr:colOff>177800</xdr:colOff>
      <xdr:row>12</xdr:row>
      <xdr:rowOff>151905</xdr:rowOff>
    </xdr:to>
    <xdr:sp macro="" textlink="">
      <xdr:nvSpPr>
        <xdr:cNvPr id="69" name="楕円 68"/>
        <xdr:cNvSpPr/>
      </xdr:nvSpPr>
      <xdr:spPr bwMode="auto">
        <a:xfrm>
          <a:off x="5600700" y="21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168432</xdr:rowOff>
    </xdr:from>
    <xdr:ext cx="762000" cy="259045"/>
    <xdr:sp macro="" textlink="">
      <xdr:nvSpPr>
        <xdr:cNvPr id="70" name="人口1人当たり決算額の推移該当値テキスト130"/>
        <xdr:cNvSpPr txBox="1"/>
      </xdr:nvSpPr>
      <xdr:spPr>
        <a:xfrm>
          <a:off x="5740400" y="210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93027</xdr:rowOff>
    </xdr:from>
    <xdr:to>
      <xdr:col>26</xdr:col>
      <xdr:colOff>101600</xdr:colOff>
      <xdr:row>13</xdr:row>
      <xdr:rowOff>23177</xdr:rowOff>
    </xdr:to>
    <xdr:sp macro="" textlink="">
      <xdr:nvSpPr>
        <xdr:cNvPr id="71" name="楕円 70"/>
        <xdr:cNvSpPr/>
      </xdr:nvSpPr>
      <xdr:spPr bwMode="auto">
        <a:xfrm>
          <a:off x="4953000" y="21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33354</xdr:rowOff>
    </xdr:from>
    <xdr:ext cx="736600" cy="259045"/>
    <xdr:sp macro="" textlink="">
      <xdr:nvSpPr>
        <xdr:cNvPr id="72" name="テキスト ボックス 71"/>
        <xdr:cNvSpPr txBox="1"/>
      </xdr:nvSpPr>
      <xdr:spPr>
        <a:xfrm>
          <a:off x="4622800" y="196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87401</xdr:rowOff>
    </xdr:from>
    <xdr:to>
      <xdr:col>22</xdr:col>
      <xdr:colOff>165100</xdr:colOff>
      <xdr:row>13</xdr:row>
      <xdr:rowOff>17551</xdr:rowOff>
    </xdr:to>
    <xdr:sp macro="" textlink="">
      <xdr:nvSpPr>
        <xdr:cNvPr id="73" name="楕円 72"/>
        <xdr:cNvSpPr/>
      </xdr:nvSpPr>
      <xdr:spPr bwMode="auto">
        <a:xfrm>
          <a:off x="4254500" y="219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27728</xdr:rowOff>
    </xdr:from>
    <xdr:ext cx="762000" cy="259045"/>
    <xdr:sp macro="" textlink="">
      <xdr:nvSpPr>
        <xdr:cNvPr id="74" name="テキスト ボックス 73"/>
        <xdr:cNvSpPr txBox="1"/>
      </xdr:nvSpPr>
      <xdr:spPr>
        <a:xfrm>
          <a:off x="3924300" y="196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20549</xdr:rowOff>
    </xdr:from>
    <xdr:to>
      <xdr:col>19</xdr:col>
      <xdr:colOff>38100</xdr:colOff>
      <xdr:row>12</xdr:row>
      <xdr:rowOff>122149</xdr:rowOff>
    </xdr:to>
    <xdr:sp macro="" textlink="">
      <xdr:nvSpPr>
        <xdr:cNvPr id="75" name="楕円 74"/>
        <xdr:cNvSpPr/>
      </xdr:nvSpPr>
      <xdr:spPr bwMode="auto">
        <a:xfrm>
          <a:off x="3556000" y="212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132326</xdr:rowOff>
    </xdr:from>
    <xdr:ext cx="762000" cy="259045"/>
    <xdr:sp macro="" textlink="">
      <xdr:nvSpPr>
        <xdr:cNvPr id="76" name="テキスト ボックス 75"/>
        <xdr:cNvSpPr txBox="1"/>
      </xdr:nvSpPr>
      <xdr:spPr>
        <a:xfrm>
          <a:off x="3225800" y="18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149403</xdr:rowOff>
    </xdr:from>
    <xdr:to>
      <xdr:col>15</xdr:col>
      <xdr:colOff>101600</xdr:colOff>
      <xdr:row>13</xdr:row>
      <xdr:rowOff>79553</xdr:rowOff>
    </xdr:to>
    <xdr:sp macro="" textlink="">
      <xdr:nvSpPr>
        <xdr:cNvPr id="77" name="楕円 76"/>
        <xdr:cNvSpPr/>
      </xdr:nvSpPr>
      <xdr:spPr bwMode="auto">
        <a:xfrm>
          <a:off x="2857500" y="225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89730</xdr:rowOff>
    </xdr:from>
    <xdr:ext cx="762000" cy="259045"/>
    <xdr:sp macro="" textlink="">
      <xdr:nvSpPr>
        <xdr:cNvPr id="78" name="テキスト ボックス 77"/>
        <xdr:cNvSpPr txBox="1"/>
      </xdr:nvSpPr>
      <xdr:spPr>
        <a:xfrm>
          <a:off x="2527300" y="20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95778</xdr:rowOff>
    </xdr:from>
    <xdr:to>
      <xdr:col>29</xdr:col>
      <xdr:colOff>127000</xdr:colOff>
      <xdr:row>37</xdr:row>
      <xdr:rowOff>100605</xdr:rowOff>
    </xdr:to>
    <xdr:cxnSp macro="">
      <xdr:nvCxnSpPr>
        <xdr:cNvPr id="110" name="直線コネクタ 109"/>
        <xdr:cNvCxnSpPr/>
      </xdr:nvCxnSpPr>
      <xdr:spPr bwMode="auto">
        <a:xfrm flipV="1">
          <a:off x="5003800" y="7220478"/>
          <a:ext cx="647700" cy="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100605</xdr:rowOff>
    </xdr:from>
    <xdr:to>
      <xdr:col>26</xdr:col>
      <xdr:colOff>50800</xdr:colOff>
      <xdr:row>37</xdr:row>
      <xdr:rowOff>101763</xdr:rowOff>
    </xdr:to>
    <xdr:cxnSp macro="">
      <xdr:nvCxnSpPr>
        <xdr:cNvPr id="113" name="直線コネクタ 112"/>
        <xdr:cNvCxnSpPr/>
      </xdr:nvCxnSpPr>
      <xdr:spPr bwMode="auto">
        <a:xfrm flipV="1">
          <a:off x="4305300" y="7225305"/>
          <a:ext cx="698500" cy="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75336</xdr:rowOff>
    </xdr:from>
    <xdr:to>
      <xdr:col>22</xdr:col>
      <xdr:colOff>114300</xdr:colOff>
      <xdr:row>37</xdr:row>
      <xdr:rowOff>101763</xdr:rowOff>
    </xdr:to>
    <xdr:cxnSp macro="">
      <xdr:nvCxnSpPr>
        <xdr:cNvPr id="116" name="直線コネクタ 115"/>
        <xdr:cNvCxnSpPr/>
      </xdr:nvCxnSpPr>
      <xdr:spPr bwMode="auto">
        <a:xfrm>
          <a:off x="3606800" y="7200036"/>
          <a:ext cx="698500" cy="2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75336</xdr:rowOff>
    </xdr:from>
    <xdr:to>
      <xdr:col>18</xdr:col>
      <xdr:colOff>177800</xdr:colOff>
      <xdr:row>37</xdr:row>
      <xdr:rowOff>76077</xdr:rowOff>
    </xdr:to>
    <xdr:cxnSp macro="">
      <xdr:nvCxnSpPr>
        <xdr:cNvPr id="119" name="直線コネクタ 118"/>
        <xdr:cNvCxnSpPr/>
      </xdr:nvCxnSpPr>
      <xdr:spPr bwMode="auto">
        <a:xfrm flipV="1">
          <a:off x="2908300" y="7200036"/>
          <a:ext cx="698500" cy="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44978</xdr:rowOff>
    </xdr:from>
    <xdr:to>
      <xdr:col>29</xdr:col>
      <xdr:colOff>177800</xdr:colOff>
      <xdr:row>37</xdr:row>
      <xdr:rowOff>146578</xdr:rowOff>
    </xdr:to>
    <xdr:sp macro="" textlink="">
      <xdr:nvSpPr>
        <xdr:cNvPr id="129" name="楕円 128"/>
        <xdr:cNvSpPr/>
      </xdr:nvSpPr>
      <xdr:spPr bwMode="auto">
        <a:xfrm>
          <a:off x="5600700" y="71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61505</xdr:rowOff>
    </xdr:from>
    <xdr:ext cx="762000" cy="259045"/>
    <xdr:sp macro="" textlink="">
      <xdr:nvSpPr>
        <xdr:cNvPr id="130" name="人口1人当たり決算額の推移該当値テキスト445"/>
        <xdr:cNvSpPr txBox="1"/>
      </xdr:nvSpPr>
      <xdr:spPr>
        <a:xfrm>
          <a:off x="5740400" y="70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49805</xdr:rowOff>
    </xdr:from>
    <xdr:to>
      <xdr:col>26</xdr:col>
      <xdr:colOff>101600</xdr:colOff>
      <xdr:row>37</xdr:row>
      <xdr:rowOff>151405</xdr:rowOff>
    </xdr:to>
    <xdr:sp macro="" textlink="">
      <xdr:nvSpPr>
        <xdr:cNvPr id="131" name="楕円 130"/>
        <xdr:cNvSpPr/>
      </xdr:nvSpPr>
      <xdr:spPr bwMode="auto">
        <a:xfrm>
          <a:off x="4953000" y="717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333032</xdr:rowOff>
    </xdr:from>
    <xdr:ext cx="736600" cy="259045"/>
    <xdr:sp macro="" textlink="">
      <xdr:nvSpPr>
        <xdr:cNvPr id="132" name="テキスト ボックス 131"/>
        <xdr:cNvSpPr txBox="1"/>
      </xdr:nvSpPr>
      <xdr:spPr>
        <a:xfrm>
          <a:off x="4622800" y="694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50963</xdr:rowOff>
    </xdr:from>
    <xdr:to>
      <xdr:col>22</xdr:col>
      <xdr:colOff>165100</xdr:colOff>
      <xdr:row>37</xdr:row>
      <xdr:rowOff>152563</xdr:rowOff>
    </xdr:to>
    <xdr:sp macro="" textlink="">
      <xdr:nvSpPr>
        <xdr:cNvPr id="133" name="楕円 132"/>
        <xdr:cNvSpPr/>
      </xdr:nvSpPr>
      <xdr:spPr bwMode="auto">
        <a:xfrm>
          <a:off x="4254500" y="717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334190</xdr:rowOff>
    </xdr:from>
    <xdr:ext cx="762000" cy="259045"/>
    <xdr:sp macro="" textlink="">
      <xdr:nvSpPr>
        <xdr:cNvPr id="134" name="テキスト ボックス 133"/>
        <xdr:cNvSpPr txBox="1"/>
      </xdr:nvSpPr>
      <xdr:spPr>
        <a:xfrm>
          <a:off x="3924300" y="694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24536</xdr:rowOff>
    </xdr:from>
    <xdr:to>
      <xdr:col>19</xdr:col>
      <xdr:colOff>38100</xdr:colOff>
      <xdr:row>37</xdr:row>
      <xdr:rowOff>126136</xdr:rowOff>
    </xdr:to>
    <xdr:sp macro="" textlink="">
      <xdr:nvSpPr>
        <xdr:cNvPr id="135" name="楕円 134"/>
        <xdr:cNvSpPr/>
      </xdr:nvSpPr>
      <xdr:spPr bwMode="auto">
        <a:xfrm>
          <a:off x="3556000" y="714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307763</xdr:rowOff>
    </xdr:from>
    <xdr:ext cx="762000" cy="259045"/>
    <xdr:sp macro="" textlink="">
      <xdr:nvSpPr>
        <xdr:cNvPr id="136" name="テキスト ボックス 135"/>
        <xdr:cNvSpPr txBox="1"/>
      </xdr:nvSpPr>
      <xdr:spPr>
        <a:xfrm>
          <a:off x="3225800" y="69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25277</xdr:rowOff>
    </xdr:from>
    <xdr:to>
      <xdr:col>15</xdr:col>
      <xdr:colOff>101600</xdr:colOff>
      <xdr:row>37</xdr:row>
      <xdr:rowOff>126877</xdr:rowOff>
    </xdr:to>
    <xdr:sp macro="" textlink="">
      <xdr:nvSpPr>
        <xdr:cNvPr id="137" name="楕円 136"/>
        <xdr:cNvSpPr/>
      </xdr:nvSpPr>
      <xdr:spPr bwMode="auto">
        <a:xfrm>
          <a:off x="2857500" y="714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308504</xdr:rowOff>
    </xdr:from>
    <xdr:ext cx="762000" cy="259045"/>
    <xdr:sp macro="" textlink="">
      <xdr:nvSpPr>
        <xdr:cNvPr id="138" name="テキスト ボックス 137"/>
        <xdr:cNvSpPr txBox="1"/>
      </xdr:nvSpPr>
      <xdr:spPr>
        <a:xfrm>
          <a:off x="2527300" y="691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120180</xdr:rowOff>
    </xdr:from>
    <xdr:to>
      <xdr:col>24</xdr:col>
      <xdr:colOff>63500</xdr:colOff>
      <xdr:row>32</xdr:row>
      <xdr:rowOff>134366</xdr:rowOff>
    </xdr:to>
    <xdr:cxnSp macro="">
      <xdr:nvCxnSpPr>
        <xdr:cNvPr id="61" name="直線コネクタ 60"/>
        <xdr:cNvCxnSpPr/>
      </xdr:nvCxnSpPr>
      <xdr:spPr>
        <a:xfrm>
          <a:off x="3797300" y="5606580"/>
          <a:ext cx="8382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120180</xdr:rowOff>
    </xdr:from>
    <xdr:to>
      <xdr:col>19</xdr:col>
      <xdr:colOff>177800</xdr:colOff>
      <xdr:row>32</xdr:row>
      <xdr:rowOff>156134</xdr:rowOff>
    </xdr:to>
    <xdr:cxnSp macro="">
      <xdr:nvCxnSpPr>
        <xdr:cNvPr id="64" name="直線コネクタ 63"/>
        <xdr:cNvCxnSpPr/>
      </xdr:nvCxnSpPr>
      <xdr:spPr>
        <a:xfrm flipV="1">
          <a:off x="2908300" y="5606580"/>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156134</xdr:rowOff>
    </xdr:from>
    <xdr:to>
      <xdr:col>15</xdr:col>
      <xdr:colOff>50800</xdr:colOff>
      <xdr:row>33</xdr:row>
      <xdr:rowOff>19609</xdr:rowOff>
    </xdr:to>
    <xdr:cxnSp macro="">
      <xdr:nvCxnSpPr>
        <xdr:cNvPr id="67" name="直線コネクタ 66"/>
        <xdr:cNvCxnSpPr/>
      </xdr:nvCxnSpPr>
      <xdr:spPr>
        <a:xfrm flipV="1">
          <a:off x="2019300" y="564253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144691</xdr:rowOff>
    </xdr:from>
    <xdr:to>
      <xdr:col>10</xdr:col>
      <xdr:colOff>114300</xdr:colOff>
      <xdr:row>33</xdr:row>
      <xdr:rowOff>19609</xdr:rowOff>
    </xdr:to>
    <xdr:cxnSp macro="">
      <xdr:nvCxnSpPr>
        <xdr:cNvPr id="70" name="直線コネクタ 69"/>
        <xdr:cNvCxnSpPr/>
      </xdr:nvCxnSpPr>
      <xdr:spPr>
        <a:xfrm>
          <a:off x="1130300" y="5631091"/>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83566</xdr:rowOff>
    </xdr:from>
    <xdr:to>
      <xdr:col>24</xdr:col>
      <xdr:colOff>114300</xdr:colOff>
      <xdr:row>33</xdr:row>
      <xdr:rowOff>13716</xdr:rowOff>
    </xdr:to>
    <xdr:sp macro="" textlink="">
      <xdr:nvSpPr>
        <xdr:cNvPr id="80" name="楕円 79"/>
        <xdr:cNvSpPr/>
      </xdr:nvSpPr>
      <xdr:spPr>
        <a:xfrm>
          <a:off x="4584700" y="5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106443</xdr:rowOff>
    </xdr:from>
    <xdr:ext cx="599010" cy="259045"/>
    <xdr:sp macro="" textlink="">
      <xdr:nvSpPr>
        <xdr:cNvPr id="81" name="人件費該当値テキスト"/>
        <xdr:cNvSpPr txBox="1"/>
      </xdr:nvSpPr>
      <xdr:spPr>
        <a:xfrm>
          <a:off x="4686300" y="54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69380</xdr:rowOff>
    </xdr:from>
    <xdr:to>
      <xdr:col>20</xdr:col>
      <xdr:colOff>38100</xdr:colOff>
      <xdr:row>32</xdr:row>
      <xdr:rowOff>170980</xdr:rowOff>
    </xdr:to>
    <xdr:sp macro="" textlink="">
      <xdr:nvSpPr>
        <xdr:cNvPr id="82" name="楕円 81"/>
        <xdr:cNvSpPr/>
      </xdr:nvSpPr>
      <xdr:spPr>
        <a:xfrm>
          <a:off x="3746500" y="55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16057</xdr:rowOff>
    </xdr:from>
    <xdr:ext cx="599010" cy="259045"/>
    <xdr:sp macro="" textlink="">
      <xdr:nvSpPr>
        <xdr:cNvPr id="83" name="テキスト ボックス 82"/>
        <xdr:cNvSpPr txBox="1"/>
      </xdr:nvSpPr>
      <xdr:spPr>
        <a:xfrm>
          <a:off x="3497795" y="533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105334</xdr:rowOff>
    </xdr:from>
    <xdr:to>
      <xdr:col>15</xdr:col>
      <xdr:colOff>101600</xdr:colOff>
      <xdr:row>33</xdr:row>
      <xdr:rowOff>35484</xdr:rowOff>
    </xdr:to>
    <xdr:sp macro="" textlink="">
      <xdr:nvSpPr>
        <xdr:cNvPr id="84" name="楕円 83"/>
        <xdr:cNvSpPr/>
      </xdr:nvSpPr>
      <xdr:spPr>
        <a:xfrm>
          <a:off x="2857500" y="55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52011</xdr:rowOff>
    </xdr:from>
    <xdr:ext cx="599010" cy="259045"/>
    <xdr:sp macro="" textlink="">
      <xdr:nvSpPr>
        <xdr:cNvPr id="85" name="テキスト ボックス 84"/>
        <xdr:cNvSpPr txBox="1"/>
      </xdr:nvSpPr>
      <xdr:spPr>
        <a:xfrm>
          <a:off x="2608795" y="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140259</xdr:rowOff>
    </xdr:from>
    <xdr:to>
      <xdr:col>10</xdr:col>
      <xdr:colOff>165100</xdr:colOff>
      <xdr:row>33</xdr:row>
      <xdr:rowOff>70409</xdr:rowOff>
    </xdr:to>
    <xdr:sp macro="" textlink="">
      <xdr:nvSpPr>
        <xdr:cNvPr id="86" name="楕円 85"/>
        <xdr:cNvSpPr/>
      </xdr:nvSpPr>
      <xdr:spPr>
        <a:xfrm>
          <a:off x="1968500" y="56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86936</xdr:rowOff>
    </xdr:from>
    <xdr:ext cx="599010" cy="259045"/>
    <xdr:sp macro="" textlink="">
      <xdr:nvSpPr>
        <xdr:cNvPr id="87" name="テキスト ボックス 86"/>
        <xdr:cNvSpPr txBox="1"/>
      </xdr:nvSpPr>
      <xdr:spPr>
        <a:xfrm>
          <a:off x="1719795" y="540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93891</xdr:rowOff>
    </xdr:from>
    <xdr:to>
      <xdr:col>6</xdr:col>
      <xdr:colOff>38100</xdr:colOff>
      <xdr:row>33</xdr:row>
      <xdr:rowOff>24041</xdr:rowOff>
    </xdr:to>
    <xdr:sp macro="" textlink="">
      <xdr:nvSpPr>
        <xdr:cNvPr id="88" name="楕円 87"/>
        <xdr:cNvSpPr/>
      </xdr:nvSpPr>
      <xdr:spPr>
        <a:xfrm>
          <a:off x="1079500" y="55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40568</xdr:rowOff>
    </xdr:from>
    <xdr:ext cx="599010" cy="259045"/>
    <xdr:sp macro="" textlink="">
      <xdr:nvSpPr>
        <xdr:cNvPr id="89" name="テキスト ボックス 88"/>
        <xdr:cNvSpPr txBox="1"/>
      </xdr:nvSpPr>
      <xdr:spPr>
        <a:xfrm>
          <a:off x="830795" y="535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136601</xdr:rowOff>
    </xdr:from>
    <xdr:to>
      <xdr:col>24</xdr:col>
      <xdr:colOff>63500</xdr:colOff>
      <xdr:row>51</xdr:row>
      <xdr:rowOff>157163</xdr:rowOff>
    </xdr:to>
    <xdr:cxnSp macro="">
      <xdr:nvCxnSpPr>
        <xdr:cNvPr id="119" name="直線コネクタ 118"/>
        <xdr:cNvCxnSpPr/>
      </xdr:nvCxnSpPr>
      <xdr:spPr>
        <a:xfrm flipV="1">
          <a:off x="3797300" y="8880551"/>
          <a:ext cx="8382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157163</xdr:rowOff>
    </xdr:from>
    <xdr:to>
      <xdr:col>19</xdr:col>
      <xdr:colOff>177800</xdr:colOff>
      <xdr:row>53</xdr:row>
      <xdr:rowOff>22098</xdr:rowOff>
    </xdr:to>
    <xdr:cxnSp macro="">
      <xdr:nvCxnSpPr>
        <xdr:cNvPr id="122" name="直線コネクタ 121"/>
        <xdr:cNvCxnSpPr/>
      </xdr:nvCxnSpPr>
      <xdr:spPr>
        <a:xfrm flipV="1">
          <a:off x="2908300" y="8901113"/>
          <a:ext cx="889000" cy="2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22098</xdr:rowOff>
    </xdr:from>
    <xdr:to>
      <xdr:col>15</xdr:col>
      <xdr:colOff>50800</xdr:colOff>
      <xdr:row>53</xdr:row>
      <xdr:rowOff>99175</xdr:rowOff>
    </xdr:to>
    <xdr:cxnSp macro="">
      <xdr:nvCxnSpPr>
        <xdr:cNvPr id="125" name="直線コネクタ 124"/>
        <xdr:cNvCxnSpPr/>
      </xdr:nvCxnSpPr>
      <xdr:spPr>
        <a:xfrm flipV="1">
          <a:off x="2019300" y="9108948"/>
          <a:ext cx="889000" cy="7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99175</xdr:rowOff>
    </xdr:from>
    <xdr:to>
      <xdr:col>10</xdr:col>
      <xdr:colOff>114300</xdr:colOff>
      <xdr:row>54</xdr:row>
      <xdr:rowOff>25692</xdr:rowOff>
    </xdr:to>
    <xdr:cxnSp macro="">
      <xdr:nvCxnSpPr>
        <xdr:cNvPr id="128" name="直線コネクタ 127"/>
        <xdr:cNvCxnSpPr/>
      </xdr:nvCxnSpPr>
      <xdr:spPr>
        <a:xfrm flipV="1">
          <a:off x="1130300" y="9186025"/>
          <a:ext cx="889000" cy="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85801</xdr:rowOff>
    </xdr:from>
    <xdr:to>
      <xdr:col>24</xdr:col>
      <xdr:colOff>114300</xdr:colOff>
      <xdr:row>52</xdr:row>
      <xdr:rowOff>15951</xdr:rowOff>
    </xdr:to>
    <xdr:sp macro="" textlink="">
      <xdr:nvSpPr>
        <xdr:cNvPr id="138" name="楕円 137"/>
        <xdr:cNvSpPr/>
      </xdr:nvSpPr>
      <xdr:spPr>
        <a:xfrm>
          <a:off x="4584700" y="8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108678</xdr:rowOff>
    </xdr:from>
    <xdr:ext cx="599010" cy="259045"/>
    <xdr:sp macro="" textlink="">
      <xdr:nvSpPr>
        <xdr:cNvPr id="139" name="物件費該当値テキスト"/>
        <xdr:cNvSpPr txBox="1"/>
      </xdr:nvSpPr>
      <xdr:spPr>
        <a:xfrm>
          <a:off x="4686300" y="868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106363</xdr:rowOff>
    </xdr:from>
    <xdr:to>
      <xdr:col>20</xdr:col>
      <xdr:colOff>38100</xdr:colOff>
      <xdr:row>52</xdr:row>
      <xdr:rowOff>36513</xdr:rowOff>
    </xdr:to>
    <xdr:sp macro="" textlink="">
      <xdr:nvSpPr>
        <xdr:cNvPr id="140" name="楕円 139"/>
        <xdr:cNvSpPr/>
      </xdr:nvSpPr>
      <xdr:spPr>
        <a:xfrm>
          <a:off x="3746500" y="88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53040</xdr:rowOff>
    </xdr:from>
    <xdr:ext cx="599010" cy="259045"/>
    <xdr:sp macro="" textlink="">
      <xdr:nvSpPr>
        <xdr:cNvPr id="141" name="テキスト ボックス 140"/>
        <xdr:cNvSpPr txBox="1"/>
      </xdr:nvSpPr>
      <xdr:spPr>
        <a:xfrm>
          <a:off x="3497795" y="862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142748</xdr:rowOff>
    </xdr:from>
    <xdr:to>
      <xdr:col>15</xdr:col>
      <xdr:colOff>101600</xdr:colOff>
      <xdr:row>53</xdr:row>
      <xdr:rowOff>72898</xdr:rowOff>
    </xdr:to>
    <xdr:sp macro="" textlink="">
      <xdr:nvSpPr>
        <xdr:cNvPr id="142" name="楕円 141"/>
        <xdr:cNvSpPr/>
      </xdr:nvSpPr>
      <xdr:spPr>
        <a:xfrm>
          <a:off x="2857500" y="90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89425</xdr:rowOff>
    </xdr:from>
    <xdr:ext cx="599010" cy="259045"/>
    <xdr:sp macro="" textlink="">
      <xdr:nvSpPr>
        <xdr:cNvPr id="143" name="テキスト ボックス 142"/>
        <xdr:cNvSpPr txBox="1"/>
      </xdr:nvSpPr>
      <xdr:spPr>
        <a:xfrm>
          <a:off x="2608795" y="883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48375</xdr:rowOff>
    </xdr:from>
    <xdr:to>
      <xdr:col>10</xdr:col>
      <xdr:colOff>165100</xdr:colOff>
      <xdr:row>53</xdr:row>
      <xdr:rowOff>149975</xdr:rowOff>
    </xdr:to>
    <xdr:sp macro="" textlink="">
      <xdr:nvSpPr>
        <xdr:cNvPr id="144" name="楕円 143"/>
        <xdr:cNvSpPr/>
      </xdr:nvSpPr>
      <xdr:spPr>
        <a:xfrm>
          <a:off x="1968500" y="91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166502</xdr:rowOff>
    </xdr:from>
    <xdr:ext cx="599010" cy="259045"/>
    <xdr:sp macro="" textlink="">
      <xdr:nvSpPr>
        <xdr:cNvPr id="145" name="テキスト ボックス 144"/>
        <xdr:cNvSpPr txBox="1"/>
      </xdr:nvSpPr>
      <xdr:spPr>
        <a:xfrm>
          <a:off x="1719795" y="891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146342</xdr:rowOff>
    </xdr:from>
    <xdr:to>
      <xdr:col>6</xdr:col>
      <xdr:colOff>38100</xdr:colOff>
      <xdr:row>54</xdr:row>
      <xdr:rowOff>76492</xdr:rowOff>
    </xdr:to>
    <xdr:sp macro="" textlink="">
      <xdr:nvSpPr>
        <xdr:cNvPr id="146" name="楕円 145"/>
        <xdr:cNvSpPr/>
      </xdr:nvSpPr>
      <xdr:spPr>
        <a:xfrm>
          <a:off x="1079500" y="9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93019</xdr:rowOff>
    </xdr:from>
    <xdr:ext cx="534377" cy="259045"/>
    <xdr:sp macro="" textlink="">
      <xdr:nvSpPr>
        <xdr:cNvPr id="147" name="テキスト ボックス 146"/>
        <xdr:cNvSpPr txBox="1"/>
      </xdr:nvSpPr>
      <xdr:spPr>
        <a:xfrm>
          <a:off x="863111" y="90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82741</xdr:rowOff>
    </xdr:from>
    <xdr:to>
      <xdr:col>24</xdr:col>
      <xdr:colOff>63500</xdr:colOff>
      <xdr:row>74</xdr:row>
      <xdr:rowOff>156255</xdr:rowOff>
    </xdr:to>
    <xdr:cxnSp macro="">
      <xdr:nvCxnSpPr>
        <xdr:cNvPr id="176" name="直線コネクタ 175"/>
        <xdr:cNvCxnSpPr/>
      </xdr:nvCxnSpPr>
      <xdr:spPr>
        <a:xfrm flipV="1">
          <a:off x="3797300" y="12770041"/>
          <a:ext cx="838200" cy="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156255</xdr:rowOff>
    </xdr:from>
    <xdr:to>
      <xdr:col>19</xdr:col>
      <xdr:colOff>177800</xdr:colOff>
      <xdr:row>75</xdr:row>
      <xdr:rowOff>10788</xdr:rowOff>
    </xdr:to>
    <xdr:cxnSp macro="">
      <xdr:nvCxnSpPr>
        <xdr:cNvPr id="179" name="直線コネクタ 178"/>
        <xdr:cNvCxnSpPr/>
      </xdr:nvCxnSpPr>
      <xdr:spPr>
        <a:xfrm flipV="1">
          <a:off x="2908300" y="12843555"/>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10788</xdr:rowOff>
    </xdr:from>
    <xdr:to>
      <xdr:col>15</xdr:col>
      <xdr:colOff>50800</xdr:colOff>
      <xdr:row>75</xdr:row>
      <xdr:rowOff>95180</xdr:rowOff>
    </xdr:to>
    <xdr:cxnSp macro="">
      <xdr:nvCxnSpPr>
        <xdr:cNvPr id="182" name="直線コネクタ 181"/>
        <xdr:cNvCxnSpPr/>
      </xdr:nvCxnSpPr>
      <xdr:spPr>
        <a:xfrm flipV="1">
          <a:off x="2019300" y="12869538"/>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81235</xdr:rowOff>
    </xdr:from>
    <xdr:to>
      <xdr:col>10</xdr:col>
      <xdr:colOff>114300</xdr:colOff>
      <xdr:row>75</xdr:row>
      <xdr:rowOff>95180</xdr:rowOff>
    </xdr:to>
    <xdr:cxnSp macro="">
      <xdr:nvCxnSpPr>
        <xdr:cNvPr id="185" name="直線コネクタ 184"/>
        <xdr:cNvCxnSpPr/>
      </xdr:nvCxnSpPr>
      <xdr:spPr>
        <a:xfrm>
          <a:off x="1130300" y="1293998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31941</xdr:rowOff>
    </xdr:from>
    <xdr:to>
      <xdr:col>24</xdr:col>
      <xdr:colOff>114300</xdr:colOff>
      <xdr:row>74</xdr:row>
      <xdr:rowOff>133541</xdr:rowOff>
    </xdr:to>
    <xdr:sp macro="" textlink="">
      <xdr:nvSpPr>
        <xdr:cNvPr id="195" name="楕円 194"/>
        <xdr:cNvSpPr/>
      </xdr:nvSpPr>
      <xdr:spPr>
        <a:xfrm>
          <a:off x="4584700" y="12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54818</xdr:rowOff>
    </xdr:from>
    <xdr:ext cx="534377" cy="259045"/>
    <xdr:sp macro="" textlink="">
      <xdr:nvSpPr>
        <xdr:cNvPr id="196" name="維持補修費該当値テキスト"/>
        <xdr:cNvSpPr txBox="1"/>
      </xdr:nvSpPr>
      <xdr:spPr>
        <a:xfrm>
          <a:off x="4686300" y="125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105455</xdr:rowOff>
    </xdr:from>
    <xdr:to>
      <xdr:col>20</xdr:col>
      <xdr:colOff>38100</xdr:colOff>
      <xdr:row>75</xdr:row>
      <xdr:rowOff>35605</xdr:rowOff>
    </xdr:to>
    <xdr:sp macro="" textlink="">
      <xdr:nvSpPr>
        <xdr:cNvPr id="197" name="楕円 196"/>
        <xdr:cNvSpPr/>
      </xdr:nvSpPr>
      <xdr:spPr>
        <a:xfrm>
          <a:off x="3746500" y="127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52132</xdr:rowOff>
    </xdr:from>
    <xdr:ext cx="534377" cy="259045"/>
    <xdr:sp macro="" textlink="">
      <xdr:nvSpPr>
        <xdr:cNvPr id="198" name="テキスト ボックス 197"/>
        <xdr:cNvSpPr txBox="1"/>
      </xdr:nvSpPr>
      <xdr:spPr>
        <a:xfrm>
          <a:off x="3530111" y="125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131438</xdr:rowOff>
    </xdr:from>
    <xdr:to>
      <xdr:col>15</xdr:col>
      <xdr:colOff>101600</xdr:colOff>
      <xdr:row>75</xdr:row>
      <xdr:rowOff>61588</xdr:rowOff>
    </xdr:to>
    <xdr:sp macro="" textlink="">
      <xdr:nvSpPr>
        <xdr:cNvPr id="199" name="楕円 198"/>
        <xdr:cNvSpPr/>
      </xdr:nvSpPr>
      <xdr:spPr>
        <a:xfrm>
          <a:off x="2857500" y="128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78115</xdr:rowOff>
    </xdr:from>
    <xdr:ext cx="534377" cy="259045"/>
    <xdr:sp macro="" textlink="">
      <xdr:nvSpPr>
        <xdr:cNvPr id="200" name="テキスト ボックス 199"/>
        <xdr:cNvSpPr txBox="1"/>
      </xdr:nvSpPr>
      <xdr:spPr>
        <a:xfrm>
          <a:off x="2641111" y="125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44380</xdr:rowOff>
    </xdr:from>
    <xdr:to>
      <xdr:col>10</xdr:col>
      <xdr:colOff>165100</xdr:colOff>
      <xdr:row>75</xdr:row>
      <xdr:rowOff>145980</xdr:rowOff>
    </xdr:to>
    <xdr:sp macro="" textlink="">
      <xdr:nvSpPr>
        <xdr:cNvPr id="201" name="楕円 200"/>
        <xdr:cNvSpPr/>
      </xdr:nvSpPr>
      <xdr:spPr>
        <a:xfrm>
          <a:off x="1968500" y="129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162507</xdr:rowOff>
    </xdr:from>
    <xdr:ext cx="534377" cy="259045"/>
    <xdr:sp macro="" textlink="">
      <xdr:nvSpPr>
        <xdr:cNvPr id="202" name="テキスト ボックス 201"/>
        <xdr:cNvSpPr txBox="1"/>
      </xdr:nvSpPr>
      <xdr:spPr>
        <a:xfrm>
          <a:off x="1752111" y="1267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30435</xdr:rowOff>
    </xdr:from>
    <xdr:to>
      <xdr:col>6</xdr:col>
      <xdr:colOff>38100</xdr:colOff>
      <xdr:row>75</xdr:row>
      <xdr:rowOff>132035</xdr:rowOff>
    </xdr:to>
    <xdr:sp macro="" textlink="">
      <xdr:nvSpPr>
        <xdr:cNvPr id="203" name="楕円 202"/>
        <xdr:cNvSpPr/>
      </xdr:nvSpPr>
      <xdr:spPr>
        <a:xfrm>
          <a:off x="1079500" y="128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148562</xdr:rowOff>
    </xdr:from>
    <xdr:ext cx="534377" cy="259045"/>
    <xdr:sp macro="" textlink="">
      <xdr:nvSpPr>
        <xdr:cNvPr id="204" name="テキスト ボックス 203"/>
        <xdr:cNvSpPr txBox="1"/>
      </xdr:nvSpPr>
      <xdr:spPr>
        <a:xfrm>
          <a:off x="863111" y="12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103645</xdr:rowOff>
    </xdr:from>
    <xdr:to>
      <xdr:col>24</xdr:col>
      <xdr:colOff>63500</xdr:colOff>
      <xdr:row>97</xdr:row>
      <xdr:rowOff>27673</xdr:rowOff>
    </xdr:to>
    <xdr:cxnSp macro="">
      <xdr:nvCxnSpPr>
        <xdr:cNvPr id="234" name="直線コネクタ 233"/>
        <xdr:cNvCxnSpPr/>
      </xdr:nvCxnSpPr>
      <xdr:spPr>
        <a:xfrm>
          <a:off x="3797300" y="16562845"/>
          <a:ext cx="8382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103645</xdr:rowOff>
    </xdr:from>
    <xdr:to>
      <xdr:col>19</xdr:col>
      <xdr:colOff>177800</xdr:colOff>
      <xdr:row>97</xdr:row>
      <xdr:rowOff>55335</xdr:rowOff>
    </xdr:to>
    <xdr:cxnSp macro="">
      <xdr:nvCxnSpPr>
        <xdr:cNvPr id="237" name="直線コネクタ 236"/>
        <xdr:cNvCxnSpPr/>
      </xdr:nvCxnSpPr>
      <xdr:spPr>
        <a:xfrm flipV="1">
          <a:off x="2908300" y="16562845"/>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5931</xdr:rowOff>
    </xdr:from>
    <xdr:to>
      <xdr:col>15</xdr:col>
      <xdr:colOff>50800</xdr:colOff>
      <xdr:row>97</xdr:row>
      <xdr:rowOff>55335</xdr:rowOff>
    </xdr:to>
    <xdr:cxnSp macro="">
      <xdr:nvCxnSpPr>
        <xdr:cNvPr id="240" name="直線コネクタ 239"/>
        <xdr:cNvCxnSpPr/>
      </xdr:nvCxnSpPr>
      <xdr:spPr>
        <a:xfrm>
          <a:off x="2019300" y="16636581"/>
          <a:ext cx="8890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5931</xdr:rowOff>
    </xdr:from>
    <xdr:to>
      <xdr:col>10</xdr:col>
      <xdr:colOff>114300</xdr:colOff>
      <xdr:row>97</xdr:row>
      <xdr:rowOff>124155</xdr:rowOff>
    </xdr:to>
    <xdr:cxnSp macro="">
      <xdr:nvCxnSpPr>
        <xdr:cNvPr id="243" name="直線コネクタ 242"/>
        <xdr:cNvCxnSpPr/>
      </xdr:nvCxnSpPr>
      <xdr:spPr>
        <a:xfrm flipV="1">
          <a:off x="1130300" y="16636581"/>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148323</xdr:rowOff>
    </xdr:from>
    <xdr:to>
      <xdr:col>24</xdr:col>
      <xdr:colOff>114300</xdr:colOff>
      <xdr:row>97</xdr:row>
      <xdr:rowOff>78473</xdr:rowOff>
    </xdr:to>
    <xdr:sp macro="" textlink="">
      <xdr:nvSpPr>
        <xdr:cNvPr id="253" name="楕円 252"/>
        <xdr:cNvSpPr/>
      </xdr:nvSpPr>
      <xdr:spPr>
        <a:xfrm>
          <a:off x="4584700" y="166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126750</xdr:rowOff>
    </xdr:from>
    <xdr:ext cx="534377" cy="259045"/>
    <xdr:sp macro="" textlink="">
      <xdr:nvSpPr>
        <xdr:cNvPr id="254" name="扶助費該当値テキスト"/>
        <xdr:cNvSpPr txBox="1"/>
      </xdr:nvSpPr>
      <xdr:spPr>
        <a:xfrm>
          <a:off x="4686300"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52845</xdr:rowOff>
    </xdr:from>
    <xdr:to>
      <xdr:col>20</xdr:col>
      <xdr:colOff>38100</xdr:colOff>
      <xdr:row>96</xdr:row>
      <xdr:rowOff>154445</xdr:rowOff>
    </xdr:to>
    <xdr:sp macro="" textlink="">
      <xdr:nvSpPr>
        <xdr:cNvPr id="255" name="楕円 254"/>
        <xdr:cNvSpPr/>
      </xdr:nvSpPr>
      <xdr:spPr>
        <a:xfrm>
          <a:off x="3746500" y="16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145572</xdr:rowOff>
    </xdr:from>
    <xdr:ext cx="534377" cy="259045"/>
    <xdr:sp macro="" textlink="">
      <xdr:nvSpPr>
        <xdr:cNvPr id="256" name="テキスト ボックス 255"/>
        <xdr:cNvSpPr txBox="1"/>
      </xdr:nvSpPr>
      <xdr:spPr>
        <a:xfrm>
          <a:off x="3530111" y="166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4535</xdr:rowOff>
    </xdr:from>
    <xdr:to>
      <xdr:col>15</xdr:col>
      <xdr:colOff>101600</xdr:colOff>
      <xdr:row>97</xdr:row>
      <xdr:rowOff>106135</xdr:rowOff>
    </xdr:to>
    <xdr:sp macro="" textlink="">
      <xdr:nvSpPr>
        <xdr:cNvPr id="257" name="楕円 256"/>
        <xdr:cNvSpPr/>
      </xdr:nvSpPr>
      <xdr:spPr>
        <a:xfrm>
          <a:off x="28575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97262</xdr:rowOff>
    </xdr:from>
    <xdr:ext cx="534377" cy="259045"/>
    <xdr:sp macro="" textlink="">
      <xdr:nvSpPr>
        <xdr:cNvPr id="258" name="テキスト ボックス 257"/>
        <xdr:cNvSpPr txBox="1"/>
      </xdr:nvSpPr>
      <xdr:spPr>
        <a:xfrm>
          <a:off x="2641111" y="1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126581</xdr:rowOff>
    </xdr:from>
    <xdr:to>
      <xdr:col>10</xdr:col>
      <xdr:colOff>165100</xdr:colOff>
      <xdr:row>97</xdr:row>
      <xdr:rowOff>56731</xdr:rowOff>
    </xdr:to>
    <xdr:sp macro="" textlink="">
      <xdr:nvSpPr>
        <xdr:cNvPr id="259" name="楕円 258"/>
        <xdr:cNvSpPr/>
      </xdr:nvSpPr>
      <xdr:spPr>
        <a:xfrm>
          <a:off x="19685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73258</xdr:rowOff>
    </xdr:from>
    <xdr:ext cx="534377" cy="259045"/>
    <xdr:sp macro="" textlink="">
      <xdr:nvSpPr>
        <xdr:cNvPr id="260" name="テキスト ボックス 259"/>
        <xdr:cNvSpPr txBox="1"/>
      </xdr:nvSpPr>
      <xdr:spPr>
        <a:xfrm>
          <a:off x="1752111" y="163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73355</xdr:rowOff>
    </xdr:from>
    <xdr:to>
      <xdr:col>6</xdr:col>
      <xdr:colOff>38100</xdr:colOff>
      <xdr:row>98</xdr:row>
      <xdr:rowOff>3505</xdr:rowOff>
    </xdr:to>
    <xdr:sp macro="" textlink="">
      <xdr:nvSpPr>
        <xdr:cNvPr id="261" name="楕円 260"/>
        <xdr:cNvSpPr/>
      </xdr:nvSpPr>
      <xdr:spPr>
        <a:xfrm>
          <a:off x="1079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20032</xdr:rowOff>
    </xdr:from>
    <xdr:ext cx="534377" cy="259045"/>
    <xdr:sp macro="" textlink="">
      <xdr:nvSpPr>
        <xdr:cNvPr id="262" name="テキスト ボックス 261"/>
        <xdr:cNvSpPr txBox="1"/>
      </xdr:nvSpPr>
      <xdr:spPr>
        <a:xfrm>
          <a:off x="863111"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61016</xdr:rowOff>
    </xdr:from>
    <xdr:to>
      <xdr:col>55</xdr:col>
      <xdr:colOff>0</xdr:colOff>
      <xdr:row>32</xdr:row>
      <xdr:rowOff>77864</xdr:rowOff>
    </xdr:to>
    <xdr:cxnSp macro="">
      <xdr:nvCxnSpPr>
        <xdr:cNvPr id="291" name="直線コネクタ 290"/>
        <xdr:cNvCxnSpPr/>
      </xdr:nvCxnSpPr>
      <xdr:spPr>
        <a:xfrm flipV="1">
          <a:off x="9639300" y="5547416"/>
          <a:ext cx="8382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69207</xdr:rowOff>
    </xdr:from>
    <xdr:to>
      <xdr:col>50</xdr:col>
      <xdr:colOff>114300</xdr:colOff>
      <xdr:row>32</xdr:row>
      <xdr:rowOff>77864</xdr:rowOff>
    </xdr:to>
    <xdr:cxnSp macro="">
      <xdr:nvCxnSpPr>
        <xdr:cNvPr id="294" name="直線コネクタ 293"/>
        <xdr:cNvCxnSpPr/>
      </xdr:nvCxnSpPr>
      <xdr:spPr>
        <a:xfrm>
          <a:off x="8750300" y="5555607"/>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69207</xdr:rowOff>
    </xdr:from>
    <xdr:to>
      <xdr:col>45</xdr:col>
      <xdr:colOff>177800</xdr:colOff>
      <xdr:row>32</xdr:row>
      <xdr:rowOff>95938</xdr:rowOff>
    </xdr:to>
    <xdr:cxnSp macro="">
      <xdr:nvCxnSpPr>
        <xdr:cNvPr id="297" name="直線コネクタ 296"/>
        <xdr:cNvCxnSpPr/>
      </xdr:nvCxnSpPr>
      <xdr:spPr>
        <a:xfrm flipV="1">
          <a:off x="7861300" y="5555607"/>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95938</xdr:rowOff>
    </xdr:from>
    <xdr:to>
      <xdr:col>41</xdr:col>
      <xdr:colOff>50800</xdr:colOff>
      <xdr:row>32</xdr:row>
      <xdr:rowOff>141613</xdr:rowOff>
    </xdr:to>
    <xdr:cxnSp macro="">
      <xdr:nvCxnSpPr>
        <xdr:cNvPr id="300" name="直線コネクタ 299"/>
        <xdr:cNvCxnSpPr/>
      </xdr:nvCxnSpPr>
      <xdr:spPr>
        <a:xfrm flipV="1">
          <a:off x="6972300" y="5582338"/>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10216</xdr:rowOff>
    </xdr:from>
    <xdr:to>
      <xdr:col>55</xdr:col>
      <xdr:colOff>50800</xdr:colOff>
      <xdr:row>32</xdr:row>
      <xdr:rowOff>111816</xdr:rowOff>
    </xdr:to>
    <xdr:sp macro="" textlink="">
      <xdr:nvSpPr>
        <xdr:cNvPr id="310" name="楕円 309"/>
        <xdr:cNvSpPr/>
      </xdr:nvSpPr>
      <xdr:spPr>
        <a:xfrm>
          <a:off x="10426700" y="54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33093</xdr:rowOff>
    </xdr:from>
    <xdr:ext cx="599010" cy="259045"/>
    <xdr:sp macro="" textlink="">
      <xdr:nvSpPr>
        <xdr:cNvPr id="311" name="補助費等該当値テキスト"/>
        <xdr:cNvSpPr txBox="1"/>
      </xdr:nvSpPr>
      <xdr:spPr>
        <a:xfrm>
          <a:off x="10528300" y="53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27064</xdr:rowOff>
    </xdr:from>
    <xdr:to>
      <xdr:col>50</xdr:col>
      <xdr:colOff>165100</xdr:colOff>
      <xdr:row>32</xdr:row>
      <xdr:rowOff>128664</xdr:rowOff>
    </xdr:to>
    <xdr:sp macro="" textlink="">
      <xdr:nvSpPr>
        <xdr:cNvPr id="312" name="楕円 311"/>
        <xdr:cNvSpPr/>
      </xdr:nvSpPr>
      <xdr:spPr>
        <a:xfrm>
          <a:off x="9588500" y="55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145191</xdr:rowOff>
    </xdr:from>
    <xdr:ext cx="599010" cy="259045"/>
    <xdr:sp macro="" textlink="">
      <xdr:nvSpPr>
        <xdr:cNvPr id="313" name="テキスト ボックス 312"/>
        <xdr:cNvSpPr txBox="1"/>
      </xdr:nvSpPr>
      <xdr:spPr>
        <a:xfrm>
          <a:off x="9339795" y="528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18407</xdr:rowOff>
    </xdr:from>
    <xdr:to>
      <xdr:col>46</xdr:col>
      <xdr:colOff>38100</xdr:colOff>
      <xdr:row>32</xdr:row>
      <xdr:rowOff>120007</xdr:rowOff>
    </xdr:to>
    <xdr:sp macro="" textlink="">
      <xdr:nvSpPr>
        <xdr:cNvPr id="314" name="楕円 313"/>
        <xdr:cNvSpPr/>
      </xdr:nvSpPr>
      <xdr:spPr>
        <a:xfrm>
          <a:off x="8699500" y="55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136534</xdr:rowOff>
    </xdr:from>
    <xdr:ext cx="599010" cy="259045"/>
    <xdr:sp macro="" textlink="">
      <xdr:nvSpPr>
        <xdr:cNvPr id="315" name="テキスト ボックス 314"/>
        <xdr:cNvSpPr txBox="1"/>
      </xdr:nvSpPr>
      <xdr:spPr>
        <a:xfrm>
          <a:off x="8450795" y="52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45138</xdr:rowOff>
    </xdr:from>
    <xdr:to>
      <xdr:col>41</xdr:col>
      <xdr:colOff>101600</xdr:colOff>
      <xdr:row>32</xdr:row>
      <xdr:rowOff>146738</xdr:rowOff>
    </xdr:to>
    <xdr:sp macro="" textlink="">
      <xdr:nvSpPr>
        <xdr:cNvPr id="316" name="楕円 315"/>
        <xdr:cNvSpPr/>
      </xdr:nvSpPr>
      <xdr:spPr>
        <a:xfrm>
          <a:off x="7810500" y="55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163265</xdr:rowOff>
    </xdr:from>
    <xdr:ext cx="599010" cy="259045"/>
    <xdr:sp macro="" textlink="">
      <xdr:nvSpPr>
        <xdr:cNvPr id="317" name="テキスト ボックス 316"/>
        <xdr:cNvSpPr txBox="1"/>
      </xdr:nvSpPr>
      <xdr:spPr>
        <a:xfrm>
          <a:off x="7561795" y="530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90813</xdr:rowOff>
    </xdr:from>
    <xdr:to>
      <xdr:col>36</xdr:col>
      <xdr:colOff>165100</xdr:colOff>
      <xdr:row>33</xdr:row>
      <xdr:rowOff>20963</xdr:rowOff>
    </xdr:to>
    <xdr:sp macro="" textlink="">
      <xdr:nvSpPr>
        <xdr:cNvPr id="318" name="楕円 317"/>
        <xdr:cNvSpPr/>
      </xdr:nvSpPr>
      <xdr:spPr>
        <a:xfrm>
          <a:off x="6921500" y="55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37490</xdr:rowOff>
    </xdr:from>
    <xdr:ext cx="599010" cy="259045"/>
    <xdr:sp macro="" textlink="">
      <xdr:nvSpPr>
        <xdr:cNvPr id="319" name="テキスト ボックス 318"/>
        <xdr:cNvSpPr txBox="1"/>
      </xdr:nvSpPr>
      <xdr:spPr>
        <a:xfrm>
          <a:off x="6672795" y="535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109538</xdr:rowOff>
    </xdr:from>
    <xdr:to>
      <xdr:col>55</xdr:col>
      <xdr:colOff>0</xdr:colOff>
      <xdr:row>55</xdr:row>
      <xdr:rowOff>87117</xdr:rowOff>
    </xdr:to>
    <xdr:cxnSp macro="">
      <xdr:nvCxnSpPr>
        <xdr:cNvPr id="346" name="直線コネクタ 345"/>
        <xdr:cNvCxnSpPr/>
      </xdr:nvCxnSpPr>
      <xdr:spPr>
        <a:xfrm>
          <a:off x="9639300" y="9024938"/>
          <a:ext cx="838200" cy="4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109538</xdr:rowOff>
    </xdr:from>
    <xdr:to>
      <xdr:col>50</xdr:col>
      <xdr:colOff>114300</xdr:colOff>
      <xdr:row>53</xdr:row>
      <xdr:rowOff>106388</xdr:rowOff>
    </xdr:to>
    <xdr:cxnSp macro="">
      <xdr:nvCxnSpPr>
        <xdr:cNvPr id="349" name="直線コネクタ 348"/>
        <xdr:cNvCxnSpPr/>
      </xdr:nvCxnSpPr>
      <xdr:spPr>
        <a:xfrm flipV="1">
          <a:off x="8750300" y="9024938"/>
          <a:ext cx="889000" cy="1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106388</xdr:rowOff>
    </xdr:from>
    <xdr:to>
      <xdr:col>45</xdr:col>
      <xdr:colOff>177800</xdr:colOff>
      <xdr:row>54</xdr:row>
      <xdr:rowOff>144683</xdr:rowOff>
    </xdr:to>
    <xdr:cxnSp macro="">
      <xdr:nvCxnSpPr>
        <xdr:cNvPr id="352" name="直線コネクタ 351"/>
        <xdr:cNvCxnSpPr/>
      </xdr:nvCxnSpPr>
      <xdr:spPr>
        <a:xfrm flipV="1">
          <a:off x="7861300" y="9193238"/>
          <a:ext cx="889000" cy="20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144683</xdr:rowOff>
    </xdr:from>
    <xdr:to>
      <xdr:col>41</xdr:col>
      <xdr:colOff>50800</xdr:colOff>
      <xdr:row>56</xdr:row>
      <xdr:rowOff>51940</xdr:rowOff>
    </xdr:to>
    <xdr:cxnSp macro="">
      <xdr:nvCxnSpPr>
        <xdr:cNvPr id="355" name="直線コネクタ 354"/>
        <xdr:cNvCxnSpPr/>
      </xdr:nvCxnSpPr>
      <xdr:spPr>
        <a:xfrm flipV="1">
          <a:off x="6972300" y="9402983"/>
          <a:ext cx="889000" cy="2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36317</xdr:rowOff>
    </xdr:from>
    <xdr:to>
      <xdr:col>55</xdr:col>
      <xdr:colOff>50800</xdr:colOff>
      <xdr:row>55</xdr:row>
      <xdr:rowOff>137917</xdr:rowOff>
    </xdr:to>
    <xdr:sp macro="" textlink="">
      <xdr:nvSpPr>
        <xdr:cNvPr id="365" name="楕円 364"/>
        <xdr:cNvSpPr/>
      </xdr:nvSpPr>
      <xdr:spPr>
        <a:xfrm>
          <a:off x="10426700" y="94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59194</xdr:rowOff>
    </xdr:from>
    <xdr:ext cx="599010" cy="259045"/>
    <xdr:sp macro="" textlink="">
      <xdr:nvSpPr>
        <xdr:cNvPr id="366" name="普通建設事業費該当値テキスト"/>
        <xdr:cNvSpPr txBox="1"/>
      </xdr:nvSpPr>
      <xdr:spPr>
        <a:xfrm>
          <a:off x="10528300" y="931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58738</xdr:rowOff>
    </xdr:from>
    <xdr:to>
      <xdr:col>50</xdr:col>
      <xdr:colOff>165100</xdr:colOff>
      <xdr:row>52</xdr:row>
      <xdr:rowOff>160338</xdr:rowOff>
    </xdr:to>
    <xdr:sp macro="" textlink="">
      <xdr:nvSpPr>
        <xdr:cNvPr id="367" name="楕円 366"/>
        <xdr:cNvSpPr/>
      </xdr:nvSpPr>
      <xdr:spPr>
        <a:xfrm>
          <a:off x="9588500" y="8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5415</xdr:rowOff>
    </xdr:from>
    <xdr:ext cx="599010" cy="259045"/>
    <xdr:sp macro="" textlink="">
      <xdr:nvSpPr>
        <xdr:cNvPr id="368" name="テキスト ボックス 367"/>
        <xdr:cNvSpPr txBox="1"/>
      </xdr:nvSpPr>
      <xdr:spPr>
        <a:xfrm>
          <a:off x="9339795" y="87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55588</xdr:rowOff>
    </xdr:from>
    <xdr:to>
      <xdr:col>46</xdr:col>
      <xdr:colOff>38100</xdr:colOff>
      <xdr:row>53</xdr:row>
      <xdr:rowOff>157188</xdr:rowOff>
    </xdr:to>
    <xdr:sp macro="" textlink="">
      <xdr:nvSpPr>
        <xdr:cNvPr id="369" name="楕円 368"/>
        <xdr:cNvSpPr/>
      </xdr:nvSpPr>
      <xdr:spPr>
        <a:xfrm>
          <a:off x="8699500" y="91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2265</xdr:rowOff>
    </xdr:from>
    <xdr:ext cx="599010" cy="259045"/>
    <xdr:sp macro="" textlink="">
      <xdr:nvSpPr>
        <xdr:cNvPr id="370" name="テキスト ボックス 369"/>
        <xdr:cNvSpPr txBox="1"/>
      </xdr:nvSpPr>
      <xdr:spPr>
        <a:xfrm>
          <a:off x="8450795" y="89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93883</xdr:rowOff>
    </xdr:from>
    <xdr:to>
      <xdr:col>41</xdr:col>
      <xdr:colOff>101600</xdr:colOff>
      <xdr:row>55</xdr:row>
      <xdr:rowOff>24033</xdr:rowOff>
    </xdr:to>
    <xdr:sp macro="" textlink="">
      <xdr:nvSpPr>
        <xdr:cNvPr id="371" name="楕円 370"/>
        <xdr:cNvSpPr/>
      </xdr:nvSpPr>
      <xdr:spPr>
        <a:xfrm>
          <a:off x="7810500" y="93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40560</xdr:rowOff>
    </xdr:from>
    <xdr:ext cx="599010" cy="259045"/>
    <xdr:sp macro="" textlink="">
      <xdr:nvSpPr>
        <xdr:cNvPr id="372" name="テキスト ボックス 371"/>
        <xdr:cNvSpPr txBox="1"/>
      </xdr:nvSpPr>
      <xdr:spPr>
        <a:xfrm>
          <a:off x="7561795" y="912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xdr:rowOff>
    </xdr:from>
    <xdr:to>
      <xdr:col>36</xdr:col>
      <xdr:colOff>165100</xdr:colOff>
      <xdr:row>56</xdr:row>
      <xdr:rowOff>102740</xdr:rowOff>
    </xdr:to>
    <xdr:sp macro="" textlink="">
      <xdr:nvSpPr>
        <xdr:cNvPr id="373" name="楕円 372"/>
        <xdr:cNvSpPr/>
      </xdr:nvSpPr>
      <xdr:spPr>
        <a:xfrm>
          <a:off x="6921500" y="9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119267</xdr:rowOff>
    </xdr:from>
    <xdr:ext cx="534377" cy="259045"/>
    <xdr:sp macro="" textlink="">
      <xdr:nvSpPr>
        <xdr:cNvPr id="374" name="テキスト ボックス 373"/>
        <xdr:cNvSpPr txBox="1"/>
      </xdr:nvSpPr>
      <xdr:spPr>
        <a:xfrm>
          <a:off x="6705111" y="93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138633</xdr:rowOff>
    </xdr:from>
    <xdr:to>
      <xdr:col>55</xdr:col>
      <xdr:colOff>0</xdr:colOff>
      <xdr:row>79</xdr:row>
      <xdr:rowOff>30397</xdr:rowOff>
    </xdr:to>
    <xdr:cxnSp macro="">
      <xdr:nvCxnSpPr>
        <xdr:cNvPr id="405" name="直線コネクタ 404"/>
        <xdr:cNvCxnSpPr/>
      </xdr:nvCxnSpPr>
      <xdr:spPr>
        <a:xfrm>
          <a:off x="9639300" y="13511733"/>
          <a:ext cx="838200" cy="6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138633</xdr:rowOff>
    </xdr:from>
    <xdr:to>
      <xdr:col>50</xdr:col>
      <xdr:colOff>114300</xdr:colOff>
      <xdr:row>79</xdr:row>
      <xdr:rowOff>72709</xdr:rowOff>
    </xdr:to>
    <xdr:cxnSp macro="">
      <xdr:nvCxnSpPr>
        <xdr:cNvPr id="408" name="直線コネクタ 407"/>
        <xdr:cNvCxnSpPr/>
      </xdr:nvCxnSpPr>
      <xdr:spPr>
        <a:xfrm flipV="1">
          <a:off x="8750300" y="13511733"/>
          <a:ext cx="889000" cy="10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139526</xdr:rowOff>
    </xdr:from>
    <xdr:to>
      <xdr:col>45</xdr:col>
      <xdr:colOff>177800</xdr:colOff>
      <xdr:row>79</xdr:row>
      <xdr:rowOff>72709</xdr:rowOff>
    </xdr:to>
    <xdr:cxnSp macro="">
      <xdr:nvCxnSpPr>
        <xdr:cNvPr id="411" name="直線コネクタ 410"/>
        <xdr:cNvCxnSpPr/>
      </xdr:nvCxnSpPr>
      <xdr:spPr>
        <a:xfrm>
          <a:off x="7861300" y="13512626"/>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151047</xdr:rowOff>
    </xdr:from>
    <xdr:to>
      <xdr:col>55</xdr:col>
      <xdr:colOff>50800</xdr:colOff>
      <xdr:row>79</xdr:row>
      <xdr:rowOff>81197</xdr:rowOff>
    </xdr:to>
    <xdr:sp macro="" textlink="">
      <xdr:nvSpPr>
        <xdr:cNvPr id="421" name="楕円 420"/>
        <xdr:cNvSpPr/>
      </xdr:nvSpPr>
      <xdr:spPr>
        <a:xfrm>
          <a:off x="10426700" y="13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65974</xdr:rowOff>
    </xdr:from>
    <xdr:ext cx="469744" cy="259045"/>
    <xdr:sp macro="" textlink="">
      <xdr:nvSpPr>
        <xdr:cNvPr id="422" name="普通建設事業費 （ うち新規整備　）該当値テキスト"/>
        <xdr:cNvSpPr txBox="1"/>
      </xdr:nvSpPr>
      <xdr:spPr>
        <a:xfrm>
          <a:off x="10528300" y="134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87833</xdr:rowOff>
    </xdr:from>
    <xdr:to>
      <xdr:col>50</xdr:col>
      <xdr:colOff>165100</xdr:colOff>
      <xdr:row>79</xdr:row>
      <xdr:rowOff>17983</xdr:rowOff>
    </xdr:to>
    <xdr:sp macro="" textlink="">
      <xdr:nvSpPr>
        <xdr:cNvPr id="423" name="楕円 422"/>
        <xdr:cNvSpPr/>
      </xdr:nvSpPr>
      <xdr:spPr>
        <a:xfrm>
          <a:off x="9588500" y="134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9110</xdr:rowOff>
    </xdr:from>
    <xdr:ext cx="534377" cy="259045"/>
    <xdr:sp macro="" textlink="">
      <xdr:nvSpPr>
        <xdr:cNvPr id="424" name="テキスト ボックス 423"/>
        <xdr:cNvSpPr txBox="1"/>
      </xdr:nvSpPr>
      <xdr:spPr>
        <a:xfrm>
          <a:off x="9372111" y="135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21909</xdr:rowOff>
    </xdr:from>
    <xdr:to>
      <xdr:col>46</xdr:col>
      <xdr:colOff>38100</xdr:colOff>
      <xdr:row>79</xdr:row>
      <xdr:rowOff>123509</xdr:rowOff>
    </xdr:to>
    <xdr:sp macro="" textlink="">
      <xdr:nvSpPr>
        <xdr:cNvPr id="425" name="楕円 424"/>
        <xdr:cNvSpPr/>
      </xdr:nvSpPr>
      <xdr:spPr>
        <a:xfrm>
          <a:off x="8699500" y="135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114636</xdr:rowOff>
    </xdr:from>
    <xdr:ext cx="469744" cy="259045"/>
    <xdr:sp macro="" textlink="">
      <xdr:nvSpPr>
        <xdr:cNvPr id="426" name="テキスト ボックス 425"/>
        <xdr:cNvSpPr txBox="1"/>
      </xdr:nvSpPr>
      <xdr:spPr>
        <a:xfrm>
          <a:off x="8515428" y="136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88726</xdr:rowOff>
    </xdr:from>
    <xdr:to>
      <xdr:col>41</xdr:col>
      <xdr:colOff>101600</xdr:colOff>
      <xdr:row>79</xdr:row>
      <xdr:rowOff>18876</xdr:rowOff>
    </xdr:to>
    <xdr:sp macro="" textlink="">
      <xdr:nvSpPr>
        <xdr:cNvPr id="427" name="楕円 426"/>
        <xdr:cNvSpPr/>
      </xdr:nvSpPr>
      <xdr:spPr>
        <a:xfrm>
          <a:off x="78105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10003</xdr:rowOff>
    </xdr:from>
    <xdr:ext cx="534377" cy="259045"/>
    <xdr:sp macro="" textlink="">
      <xdr:nvSpPr>
        <xdr:cNvPr id="428" name="テキスト ボックス 427"/>
        <xdr:cNvSpPr txBox="1"/>
      </xdr:nvSpPr>
      <xdr:spPr>
        <a:xfrm>
          <a:off x="7594111" y="135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83224</xdr:rowOff>
    </xdr:from>
    <xdr:to>
      <xdr:col>54</xdr:col>
      <xdr:colOff>189865</xdr:colOff>
      <xdr:row>98</xdr:row>
      <xdr:rowOff>23692</xdr:rowOff>
    </xdr:to>
    <xdr:cxnSp macro="">
      <xdr:nvCxnSpPr>
        <xdr:cNvPr id="448" name="直線コネクタ 447"/>
        <xdr:cNvCxnSpPr/>
      </xdr:nvCxnSpPr>
      <xdr:spPr>
        <a:xfrm flipV="1">
          <a:off x="10475595" y="15685174"/>
          <a:ext cx="1270" cy="1140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27519</xdr:rowOff>
    </xdr:from>
    <xdr:ext cx="378565" cy="259045"/>
    <xdr:sp macro="" textlink="">
      <xdr:nvSpPr>
        <xdr:cNvPr id="449" name="普通建設事業費 （ うち更新整備　）最小値テキスト"/>
        <xdr:cNvSpPr txBox="1"/>
      </xdr:nvSpPr>
      <xdr:spPr>
        <a:xfrm>
          <a:off x="10528300" y="16829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23692</xdr:rowOff>
    </xdr:from>
    <xdr:to>
      <xdr:col>55</xdr:col>
      <xdr:colOff>88900</xdr:colOff>
      <xdr:row>98</xdr:row>
      <xdr:rowOff>23692</xdr:rowOff>
    </xdr:to>
    <xdr:cxnSp macro="">
      <xdr:nvCxnSpPr>
        <xdr:cNvPr id="450" name="直線コネクタ 449"/>
        <xdr:cNvCxnSpPr/>
      </xdr:nvCxnSpPr>
      <xdr:spPr>
        <a:xfrm>
          <a:off x="10388600" y="1682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29901</xdr:rowOff>
    </xdr:from>
    <xdr:ext cx="599010" cy="259045"/>
    <xdr:sp macro="" textlink="">
      <xdr:nvSpPr>
        <xdr:cNvPr id="451" name="普通建設事業費 （ うち更新整備　）最大値テキスト"/>
        <xdr:cNvSpPr txBox="1"/>
      </xdr:nvSpPr>
      <xdr:spPr>
        <a:xfrm>
          <a:off x="10528300" y="1546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83224</xdr:rowOff>
    </xdr:from>
    <xdr:to>
      <xdr:col>55</xdr:col>
      <xdr:colOff>88900</xdr:colOff>
      <xdr:row>91</xdr:row>
      <xdr:rowOff>83224</xdr:rowOff>
    </xdr:to>
    <xdr:cxnSp macro="">
      <xdr:nvCxnSpPr>
        <xdr:cNvPr id="452" name="直線コネクタ 451"/>
        <xdr:cNvCxnSpPr/>
      </xdr:nvCxnSpPr>
      <xdr:spPr>
        <a:xfrm>
          <a:off x="10388600" y="1568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52775</xdr:rowOff>
    </xdr:from>
    <xdr:to>
      <xdr:col>55</xdr:col>
      <xdr:colOff>0</xdr:colOff>
      <xdr:row>94</xdr:row>
      <xdr:rowOff>89305</xdr:rowOff>
    </xdr:to>
    <xdr:cxnSp macro="">
      <xdr:nvCxnSpPr>
        <xdr:cNvPr id="453" name="直線コネクタ 452"/>
        <xdr:cNvCxnSpPr/>
      </xdr:nvCxnSpPr>
      <xdr:spPr>
        <a:xfrm>
          <a:off x="9639300" y="15654725"/>
          <a:ext cx="838200" cy="5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35746</xdr:rowOff>
    </xdr:from>
    <xdr:ext cx="534377" cy="259045"/>
    <xdr:sp macro="" textlink="">
      <xdr:nvSpPr>
        <xdr:cNvPr id="454" name="普通建設事業費 （ うち更新整備　）平均値テキスト"/>
        <xdr:cNvSpPr txBox="1"/>
      </xdr:nvSpPr>
      <xdr:spPr>
        <a:xfrm>
          <a:off x="10528300" y="1649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57319</xdr:rowOff>
    </xdr:from>
    <xdr:to>
      <xdr:col>55</xdr:col>
      <xdr:colOff>50800</xdr:colOff>
      <xdr:row>96</xdr:row>
      <xdr:rowOff>158919</xdr:rowOff>
    </xdr:to>
    <xdr:sp macro="" textlink="">
      <xdr:nvSpPr>
        <xdr:cNvPr id="455" name="フローチャート: 判断 454"/>
        <xdr:cNvSpPr/>
      </xdr:nvSpPr>
      <xdr:spPr>
        <a:xfrm>
          <a:off x="10426700" y="1651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52775</xdr:rowOff>
    </xdr:from>
    <xdr:to>
      <xdr:col>50</xdr:col>
      <xdr:colOff>114300</xdr:colOff>
      <xdr:row>91</xdr:row>
      <xdr:rowOff>147746</xdr:rowOff>
    </xdr:to>
    <xdr:cxnSp macro="">
      <xdr:nvCxnSpPr>
        <xdr:cNvPr id="456" name="直線コネクタ 455"/>
        <xdr:cNvCxnSpPr/>
      </xdr:nvCxnSpPr>
      <xdr:spPr>
        <a:xfrm flipV="1">
          <a:off x="8750300" y="15654725"/>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94140</xdr:rowOff>
    </xdr:from>
    <xdr:to>
      <xdr:col>50</xdr:col>
      <xdr:colOff>165100</xdr:colOff>
      <xdr:row>97</xdr:row>
      <xdr:rowOff>24290</xdr:rowOff>
    </xdr:to>
    <xdr:sp macro="" textlink="">
      <xdr:nvSpPr>
        <xdr:cNvPr id="457" name="フローチャート: 判断 456"/>
        <xdr:cNvSpPr/>
      </xdr:nvSpPr>
      <xdr:spPr>
        <a:xfrm>
          <a:off x="95885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15417</xdr:rowOff>
    </xdr:from>
    <xdr:ext cx="534377" cy="259045"/>
    <xdr:sp macro="" textlink="">
      <xdr:nvSpPr>
        <xdr:cNvPr id="458" name="テキスト ボックス 457"/>
        <xdr:cNvSpPr txBox="1"/>
      </xdr:nvSpPr>
      <xdr:spPr>
        <a:xfrm>
          <a:off x="9372111" y="166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147746</xdr:rowOff>
    </xdr:from>
    <xdr:to>
      <xdr:col>45</xdr:col>
      <xdr:colOff>177800</xdr:colOff>
      <xdr:row>93</xdr:row>
      <xdr:rowOff>144797</xdr:rowOff>
    </xdr:to>
    <xdr:cxnSp macro="">
      <xdr:nvCxnSpPr>
        <xdr:cNvPr id="459" name="直線コネクタ 458"/>
        <xdr:cNvCxnSpPr/>
      </xdr:nvCxnSpPr>
      <xdr:spPr>
        <a:xfrm flipV="1">
          <a:off x="7861300" y="15749696"/>
          <a:ext cx="889000" cy="3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137038</xdr:rowOff>
    </xdr:from>
    <xdr:to>
      <xdr:col>46</xdr:col>
      <xdr:colOff>38100</xdr:colOff>
      <xdr:row>97</xdr:row>
      <xdr:rowOff>67188</xdr:rowOff>
    </xdr:to>
    <xdr:sp macro="" textlink="">
      <xdr:nvSpPr>
        <xdr:cNvPr id="460" name="フローチャート: 判断 459"/>
        <xdr:cNvSpPr/>
      </xdr:nvSpPr>
      <xdr:spPr>
        <a:xfrm>
          <a:off x="8699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58315</xdr:rowOff>
    </xdr:from>
    <xdr:ext cx="534377" cy="259045"/>
    <xdr:sp macro="" textlink="">
      <xdr:nvSpPr>
        <xdr:cNvPr id="461" name="テキスト ボックス 460"/>
        <xdr:cNvSpPr txBox="1"/>
      </xdr:nvSpPr>
      <xdr:spPr>
        <a:xfrm>
          <a:off x="8483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110668</xdr:rowOff>
    </xdr:from>
    <xdr:to>
      <xdr:col>41</xdr:col>
      <xdr:colOff>101600</xdr:colOff>
      <xdr:row>97</xdr:row>
      <xdr:rowOff>40818</xdr:rowOff>
    </xdr:to>
    <xdr:sp macro="" textlink="">
      <xdr:nvSpPr>
        <xdr:cNvPr id="462" name="フローチャート: 判断 461"/>
        <xdr:cNvSpPr/>
      </xdr:nvSpPr>
      <xdr:spPr>
        <a:xfrm>
          <a:off x="7810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31945</xdr:rowOff>
    </xdr:from>
    <xdr:ext cx="534377" cy="259045"/>
    <xdr:sp macro="" textlink="">
      <xdr:nvSpPr>
        <xdr:cNvPr id="463" name="テキスト ボックス 462"/>
        <xdr:cNvSpPr txBox="1"/>
      </xdr:nvSpPr>
      <xdr:spPr>
        <a:xfrm>
          <a:off x="7594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38505</xdr:rowOff>
    </xdr:from>
    <xdr:to>
      <xdr:col>55</xdr:col>
      <xdr:colOff>50800</xdr:colOff>
      <xdr:row>94</xdr:row>
      <xdr:rowOff>140105</xdr:rowOff>
    </xdr:to>
    <xdr:sp macro="" textlink="">
      <xdr:nvSpPr>
        <xdr:cNvPr id="469" name="楕円 468"/>
        <xdr:cNvSpPr/>
      </xdr:nvSpPr>
      <xdr:spPr>
        <a:xfrm>
          <a:off x="10426700" y="16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61382</xdr:rowOff>
    </xdr:from>
    <xdr:ext cx="599010" cy="259045"/>
    <xdr:sp macro="" textlink="">
      <xdr:nvSpPr>
        <xdr:cNvPr id="470" name="普通建設事業費 （ うち更新整備　）該当値テキスト"/>
        <xdr:cNvSpPr txBox="1"/>
      </xdr:nvSpPr>
      <xdr:spPr>
        <a:xfrm>
          <a:off x="10528300" y="1600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1975</xdr:rowOff>
    </xdr:from>
    <xdr:to>
      <xdr:col>50</xdr:col>
      <xdr:colOff>165100</xdr:colOff>
      <xdr:row>91</xdr:row>
      <xdr:rowOff>103575</xdr:rowOff>
    </xdr:to>
    <xdr:sp macro="" textlink="">
      <xdr:nvSpPr>
        <xdr:cNvPr id="471" name="楕円 470"/>
        <xdr:cNvSpPr/>
      </xdr:nvSpPr>
      <xdr:spPr>
        <a:xfrm>
          <a:off x="9588500" y="15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120102</xdr:rowOff>
    </xdr:from>
    <xdr:ext cx="599010" cy="259045"/>
    <xdr:sp macro="" textlink="">
      <xdr:nvSpPr>
        <xdr:cNvPr id="472" name="テキスト ボックス 471"/>
        <xdr:cNvSpPr txBox="1"/>
      </xdr:nvSpPr>
      <xdr:spPr>
        <a:xfrm>
          <a:off x="9339795" y="1537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96946</xdr:rowOff>
    </xdr:from>
    <xdr:to>
      <xdr:col>46</xdr:col>
      <xdr:colOff>38100</xdr:colOff>
      <xdr:row>92</xdr:row>
      <xdr:rowOff>27096</xdr:rowOff>
    </xdr:to>
    <xdr:sp macro="" textlink="">
      <xdr:nvSpPr>
        <xdr:cNvPr id="473" name="楕円 472"/>
        <xdr:cNvSpPr/>
      </xdr:nvSpPr>
      <xdr:spPr>
        <a:xfrm>
          <a:off x="8699500" y="156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43623</xdr:rowOff>
    </xdr:from>
    <xdr:ext cx="599010" cy="259045"/>
    <xdr:sp macro="" textlink="">
      <xdr:nvSpPr>
        <xdr:cNvPr id="474" name="テキスト ボックス 473"/>
        <xdr:cNvSpPr txBox="1"/>
      </xdr:nvSpPr>
      <xdr:spPr>
        <a:xfrm>
          <a:off x="8450795" y="154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93997</xdr:rowOff>
    </xdr:from>
    <xdr:to>
      <xdr:col>41</xdr:col>
      <xdr:colOff>101600</xdr:colOff>
      <xdr:row>94</xdr:row>
      <xdr:rowOff>24147</xdr:rowOff>
    </xdr:to>
    <xdr:sp macro="" textlink="">
      <xdr:nvSpPr>
        <xdr:cNvPr id="475" name="楕円 474"/>
        <xdr:cNvSpPr/>
      </xdr:nvSpPr>
      <xdr:spPr>
        <a:xfrm>
          <a:off x="7810500" y="160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40674</xdr:rowOff>
    </xdr:from>
    <xdr:ext cx="599010" cy="259045"/>
    <xdr:sp macro="" textlink="">
      <xdr:nvSpPr>
        <xdr:cNvPr id="476" name="テキスト ボックス 475"/>
        <xdr:cNvSpPr txBox="1"/>
      </xdr:nvSpPr>
      <xdr:spPr>
        <a:xfrm>
          <a:off x="7561795" y="158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6" name="テキスト ボックス 49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0" name="直線コネクタ 499"/>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3"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4" name="直線コネクタ 503"/>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145923</xdr:rowOff>
    </xdr:from>
    <xdr:to>
      <xdr:col>85</xdr:col>
      <xdr:colOff>127000</xdr:colOff>
      <xdr:row>39</xdr:row>
      <xdr:rowOff>44450</xdr:rowOff>
    </xdr:to>
    <xdr:cxnSp macro="">
      <xdr:nvCxnSpPr>
        <xdr:cNvPr id="505" name="直線コネクタ 504"/>
        <xdr:cNvCxnSpPr/>
      </xdr:nvCxnSpPr>
      <xdr:spPr>
        <a:xfrm>
          <a:off x="15481300" y="666102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06"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07" name="フローチャート: 判断 506"/>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131255</xdr:rowOff>
    </xdr:from>
    <xdr:to>
      <xdr:col>81</xdr:col>
      <xdr:colOff>50800</xdr:colOff>
      <xdr:row>38</xdr:row>
      <xdr:rowOff>145923</xdr:rowOff>
    </xdr:to>
    <xdr:cxnSp macro="">
      <xdr:nvCxnSpPr>
        <xdr:cNvPr id="508" name="直線コネクタ 507"/>
        <xdr:cNvCxnSpPr/>
      </xdr:nvCxnSpPr>
      <xdr:spPr>
        <a:xfrm>
          <a:off x="14592300" y="664635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09" name="フローチャート: 判断 508"/>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0" name="テキスト ボックス 509"/>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131255</xdr:rowOff>
    </xdr:from>
    <xdr:to>
      <xdr:col>76</xdr:col>
      <xdr:colOff>114300</xdr:colOff>
      <xdr:row>39</xdr:row>
      <xdr:rowOff>6503</xdr:rowOff>
    </xdr:to>
    <xdr:cxnSp macro="">
      <xdr:nvCxnSpPr>
        <xdr:cNvPr id="511" name="直線コネクタ 510"/>
        <xdr:cNvCxnSpPr/>
      </xdr:nvCxnSpPr>
      <xdr:spPr>
        <a:xfrm flipV="1">
          <a:off x="13703300" y="6646355"/>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2" name="フローチャート: 判断 511"/>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3" name="テキスト ボックス 512"/>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6503</xdr:rowOff>
    </xdr:from>
    <xdr:to>
      <xdr:col>71</xdr:col>
      <xdr:colOff>177800</xdr:colOff>
      <xdr:row>39</xdr:row>
      <xdr:rowOff>44450</xdr:rowOff>
    </xdr:to>
    <xdr:cxnSp macro="">
      <xdr:nvCxnSpPr>
        <xdr:cNvPr id="514" name="直線コネクタ 513"/>
        <xdr:cNvCxnSpPr/>
      </xdr:nvCxnSpPr>
      <xdr:spPr>
        <a:xfrm flipV="1">
          <a:off x="12814300" y="669305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5" name="フローチャート: 判断 514"/>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16" name="テキスト ボックス 515"/>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17" name="フローチャート: 判断 516"/>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18" name="テキスト ボックス 517"/>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4" name="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95123</xdr:rowOff>
    </xdr:from>
    <xdr:to>
      <xdr:col>81</xdr:col>
      <xdr:colOff>101600</xdr:colOff>
      <xdr:row>39</xdr:row>
      <xdr:rowOff>25273</xdr:rowOff>
    </xdr:to>
    <xdr:sp macro="" textlink="">
      <xdr:nvSpPr>
        <xdr:cNvPr id="526" name="楕円 525"/>
        <xdr:cNvSpPr/>
      </xdr:nvSpPr>
      <xdr:spPr>
        <a:xfrm>
          <a:off x="154305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41800</xdr:rowOff>
    </xdr:from>
    <xdr:ext cx="469744" cy="259045"/>
    <xdr:sp macro="" textlink="">
      <xdr:nvSpPr>
        <xdr:cNvPr id="527" name="テキスト ボックス 526"/>
        <xdr:cNvSpPr txBox="1"/>
      </xdr:nvSpPr>
      <xdr:spPr>
        <a:xfrm>
          <a:off x="15246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80455</xdr:rowOff>
    </xdr:from>
    <xdr:to>
      <xdr:col>76</xdr:col>
      <xdr:colOff>165100</xdr:colOff>
      <xdr:row>39</xdr:row>
      <xdr:rowOff>10605</xdr:rowOff>
    </xdr:to>
    <xdr:sp macro="" textlink="">
      <xdr:nvSpPr>
        <xdr:cNvPr id="528" name="楕円 527"/>
        <xdr:cNvSpPr/>
      </xdr:nvSpPr>
      <xdr:spPr>
        <a:xfrm>
          <a:off x="14541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27131</xdr:rowOff>
    </xdr:from>
    <xdr:ext cx="469744" cy="259045"/>
    <xdr:sp macro="" textlink="">
      <xdr:nvSpPr>
        <xdr:cNvPr id="529" name="テキスト ボックス 528"/>
        <xdr:cNvSpPr txBox="1"/>
      </xdr:nvSpPr>
      <xdr:spPr>
        <a:xfrm>
          <a:off x="14357428" y="63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127153</xdr:rowOff>
    </xdr:from>
    <xdr:to>
      <xdr:col>72</xdr:col>
      <xdr:colOff>38100</xdr:colOff>
      <xdr:row>39</xdr:row>
      <xdr:rowOff>57303</xdr:rowOff>
    </xdr:to>
    <xdr:sp macro="" textlink="">
      <xdr:nvSpPr>
        <xdr:cNvPr id="530" name="楕円 529"/>
        <xdr:cNvSpPr/>
      </xdr:nvSpPr>
      <xdr:spPr>
        <a:xfrm>
          <a:off x="136525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48430</xdr:rowOff>
    </xdr:from>
    <xdr:ext cx="469744" cy="259045"/>
    <xdr:sp macro="" textlink="">
      <xdr:nvSpPr>
        <xdr:cNvPr id="531" name="テキスト ボックス 530"/>
        <xdr:cNvSpPr txBox="1"/>
      </xdr:nvSpPr>
      <xdr:spPr>
        <a:xfrm>
          <a:off x="13468428" y="67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2" name="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3" name="テキスト ボックス 53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5" name="テキスト ボックス 54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7" name="テキスト ボックス 546"/>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1" name="テキスト ボックス 550"/>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3" name="テキスト ボックス 552"/>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5" name="テキスト ボックス 554"/>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57" name="直線コネクタ 556"/>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9" name="直線コネクタ 55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0"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1" name="直線コネクタ 560"/>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2" name="直線コネクタ 56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3"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4" name="フローチャート: 判断 563"/>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5" name="直線コネクタ 56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66" name="フローチャート: 判断 565"/>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67" name="テキスト ボックス 566"/>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8" name="直線コネクタ 56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69" name="フローチャート: 判断 56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0" name="テキスト ボックス 56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1" name="直線コネクタ 57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2" name="フローチャート: 判断 571"/>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3" name="テキスト ボックス 572"/>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5" name="テキスト ボックス 574"/>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1" name="楕円 58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2"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3" name="楕円 58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4" name="テキスト ボックス 583"/>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5" name="楕円 58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6" name="テキスト ボックス 58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7" name="楕円 58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8" name="テキスト ボックス 587"/>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9" name="楕円 58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0" name="テキスト ボックス 58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4" name="テキスト ボックス 60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4" name="直線コネクタ 613"/>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5"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16" name="直線コネクタ 615"/>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17"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18" name="直線コネクタ 617"/>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128716</xdr:rowOff>
    </xdr:from>
    <xdr:to>
      <xdr:col>85</xdr:col>
      <xdr:colOff>127000</xdr:colOff>
      <xdr:row>76</xdr:row>
      <xdr:rowOff>129093</xdr:rowOff>
    </xdr:to>
    <xdr:cxnSp macro="">
      <xdr:nvCxnSpPr>
        <xdr:cNvPr id="619" name="直線コネクタ 618"/>
        <xdr:cNvCxnSpPr/>
      </xdr:nvCxnSpPr>
      <xdr:spPr>
        <a:xfrm flipV="1">
          <a:off x="15481300" y="13158916"/>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0"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1" name="フローチャート: 判断 620"/>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129093</xdr:rowOff>
    </xdr:from>
    <xdr:to>
      <xdr:col>81</xdr:col>
      <xdr:colOff>50800</xdr:colOff>
      <xdr:row>76</xdr:row>
      <xdr:rowOff>142931</xdr:rowOff>
    </xdr:to>
    <xdr:cxnSp macro="">
      <xdr:nvCxnSpPr>
        <xdr:cNvPr id="622" name="直線コネクタ 621"/>
        <xdr:cNvCxnSpPr/>
      </xdr:nvCxnSpPr>
      <xdr:spPr>
        <a:xfrm flipV="1">
          <a:off x="14592300" y="1315929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3" name="フローチャート: 判断 622"/>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4" name="テキスト ボックス 623"/>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129470</xdr:rowOff>
    </xdr:from>
    <xdr:to>
      <xdr:col>76</xdr:col>
      <xdr:colOff>114300</xdr:colOff>
      <xdr:row>76</xdr:row>
      <xdr:rowOff>142931</xdr:rowOff>
    </xdr:to>
    <xdr:cxnSp macro="">
      <xdr:nvCxnSpPr>
        <xdr:cNvPr id="625" name="直線コネクタ 624"/>
        <xdr:cNvCxnSpPr/>
      </xdr:nvCxnSpPr>
      <xdr:spPr>
        <a:xfrm>
          <a:off x="13703300" y="13159670"/>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26" name="フローチャート: 判断 625"/>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27" name="テキスト ボックス 626"/>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129470</xdr:rowOff>
    </xdr:from>
    <xdr:to>
      <xdr:col>71</xdr:col>
      <xdr:colOff>177800</xdr:colOff>
      <xdr:row>76</xdr:row>
      <xdr:rowOff>139098</xdr:rowOff>
    </xdr:to>
    <xdr:cxnSp macro="">
      <xdr:nvCxnSpPr>
        <xdr:cNvPr id="628" name="直線コネクタ 627"/>
        <xdr:cNvCxnSpPr/>
      </xdr:nvCxnSpPr>
      <xdr:spPr>
        <a:xfrm flipV="1">
          <a:off x="12814300" y="13159670"/>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29" name="フローチャート: 判断 628"/>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0" name="テキスト ボックス 629"/>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1" name="フローチャート: 判断 630"/>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2" name="テキスト ボックス 631"/>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77916</xdr:rowOff>
    </xdr:from>
    <xdr:to>
      <xdr:col>85</xdr:col>
      <xdr:colOff>177800</xdr:colOff>
      <xdr:row>77</xdr:row>
      <xdr:rowOff>8066</xdr:rowOff>
    </xdr:to>
    <xdr:sp macro="" textlink="">
      <xdr:nvSpPr>
        <xdr:cNvPr id="638" name="楕円 637"/>
        <xdr:cNvSpPr/>
      </xdr:nvSpPr>
      <xdr:spPr>
        <a:xfrm>
          <a:off x="16268700" y="131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100792</xdr:rowOff>
    </xdr:from>
    <xdr:ext cx="599010" cy="259045"/>
    <xdr:sp macro="" textlink="">
      <xdr:nvSpPr>
        <xdr:cNvPr id="639" name="公債費該当値テキスト"/>
        <xdr:cNvSpPr txBox="1"/>
      </xdr:nvSpPr>
      <xdr:spPr>
        <a:xfrm>
          <a:off x="16370300" y="129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78293</xdr:rowOff>
    </xdr:from>
    <xdr:to>
      <xdr:col>81</xdr:col>
      <xdr:colOff>101600</xdr:colOff>
      <xdr:row>77</xdr:row>
      <xdr:rowOff>8443</xdr:rowOff>
    </xdr:to>
    <xdr:sp macro="" textlink="">
      <xdr:nvSpPr>
        <xdr:cNvPr id="640" name="楕円 639"/>
        <xdr:cNvSpPr/>
      </xdr:nvSpPr>
      <xdr:spPr>
        <a:xfrm>
          <a:off x="154305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24970</xdr:rowOff>
    </xdr:from>
    <xdr:ext cx="599010" cy="259045"/>
    <xdr:sp macro="" textlink="">
      <xdr:nvSpPr>
        <xdr:cNvPr id="641" name="テキスト ボックス 640"/>
        <xdr:cNvSpPr txBox="1"/>
      </xdr:nvSpPr>
      <xdr:spPr>
        <a:xfrm>
          <a:off x="15181795" y="128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92131</xdr:rowOff>
    </xdr:from>
    <xdr:to>
      <xdr:col>76</xdr:col>
      <xdr:colOff>165100</xdr:colOff>
      <xdr:row>77</xdr:row>
      <xdr:rowOff>22281</xdr:rowOff>
    </xdr:to>
    <xdr:sp macro="" textlink="">
      <xdr:nvSpPr>
        <xdr:cNvPr id="642" name="楕円 641"/>
        <xdr:cNvSpPr/>
      </xdr:nvSpPr>
      <xdr:spPr>
        <a:xfrm>
          <a:off x="14541500" y="131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38808</xdr:rowOff>
    </xdr:from>
    <xdr:ext cx="599010" cy="259045"/>
    <xdr:sp macro="" textlink="">
      <xdr:nvSpPr>
        <xdr:cNvPr id="643" name="テキスト ボックス 642"/>
        <xdr:cNvSpPr txBox="1"/>
      </xdr:nvSpPr>
      <xdr:spPr>
        <a:xfrm>
          <a:off x="14292795" y="1289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78670</xdr:rowOff>
    </xdr:from>
    <xdr:to>
      <xdr:col>72</xdr:col>
      <xdr:colOff>38100</xdr:colOff>
      <xdr:row>77</xdr:row>
      <xdr:rowOff>8820</xdr:rowOff>
    </xdr:to>
    <xdr:sp macro="" textlink="">
      <xdr:nvSpPr>
        <xdr:cNvPr id="644" name="楕円 643"/>
        <xdr:cNvSpPr/>
      </xdr:nvSpPr>
      <xdr:spPr>
        <a:xfrm>
          <a:off x="13652500" y="13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25347</xdr:rowOff>
    </xdr:from>
    <xdr:ext cx="599010" cy="259045"/>
    <xdr:sp macro="" textlink="">
      <xdr:nvSpPr>
        <xdr:cNvPr id="645" name="テキスト ボックス 644"/>
        <xdr:cNvSpPr txBox="1"/>
      </xdr:nvSpPr>
      <xdr:spPr>
        <a:xfrm>
          <a:off x="13403795" y="1288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88298</xdr:rowOff>
    </xdr:from>
    <xdr:to>
      <xdr:col>67</xdr:col>
      <xdr:colOff>101600</xdr:colOff>
      <xdr:row>77</xdr:row>
      <xdr:rowOff>18448</xdr:rowOff>
    </xdr:to>
    <xdr:sp macro="" textlink="">
      <xdr:nvSpPr>
        <xdr:cNvPr id="646" name="楕円 645"/>
        <xdr:cNvSpPr/>
      </xdr:nvSpPr>
      <xdr:spPr>
        <a:xfrm>
          <a:off x="12763500" y="131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34975</xdr:rowOff>
    </xdr:from>
    <xdr:ext cx="599010" cy="259045"/>
    <xdr:sp macro="" textlink="">
      <xdr:nvSpPr>
        <xdr:cNvPr id="647" name="テキスト ボックス 646"/>
        <xdr:cNvSpPr txBox="1"/>
      </xdr:nvSpPr>
      <xdr:spPr>
        <a:xfrm>
          <a:off x="12514795" y="1289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1" name="直線コネクタ 670"/>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2"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3" name="直線コネクタ 672"/>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4"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5" name="直線コネクタ 674"/>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25811</xdr:rowOff>
    </xdr:from>
    <xdr:to>
      <xdr:col>85</xdr:col>
      <xdr:colOff>127000</xdr:colOff>
      <xdr:row>99</xdr:row>
      <xdr:rowOff>32455</xdr:rowOff>
    </xdr:to>
    <xdr:cxnSp macro="">
      <xdr:nvCxnSpPr>
        <xdr:cNvPr id="676" name="直線コネクタ 675"/>
        <xdr:cNvCxnSpPr/>
      </xdr:nvCxnSpPr>
      <xdr:spPr>
        <a:xfrm flipV="1">
          <a:off x="15481300" y="16999361"/>
          <a:ext cx="8382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77"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78" name="フローチャート: 判断 677"/>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7310</xdr:rowOff>
    </xdr:from>
    <xdr:to>
      <xdr:col>81</xdr:col>
      <xdr:colOff>50800</xdr:colOff>
      <xdr:row>99</xdr:row>
      <xdr:rowOff>32455</xdr:rowOff>
    </xdr:to>
    <xdr:cxnSp macro="">
      <xdr:nvCxnSpPr>
        <xdr:cNvPr id="679" name="直線コネクタ 678"/>
        <xdr:cNvCxnSpPr/>
      </xdr:nvCxnSpPr>
      <xdr:spPr>
        <a:xfrm>
          <a:off x="14592300" y="1698086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0" name="フローチャート: 判断 679"/>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1" name="テキスト ボックス 680"/>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167598</xdr:rowOff>
    </xdr:from>
    <xdr:to>
      <xdr:col>76</xdr:col>
      <xdr:colOff>114300</xdr:colOff>
      <xdr:row>99</xdr:row>
      <xdr:rowOff>7310</xdr:rowOff>
    </xdr:to>
    <xdr:cxnSp macro="">
      <xdr:nvCxnSpPr>
        <xdr:cNvPr id="682" name="直線コネクタ 681"/>
        <xdr:cNvCxnSpPr/>
      </xdr:nvCxnSpPr>
      <xdr:spPr>
        <a:xfrm>
          <a:off x="13703300" y="16969698"/>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3" name="フローチャート: 判断 682"/>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4" name="テキスト ボックス 683"/>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149225</xdr:rowOff>
    </xdr:from>
    <xdr:to>
      <xdr:col>71</xdr:col>
      <xdr:colOff>177800</xdr:colOff>
      <xdr:row>98</xdr:row>
      <xdr:rowOff>167598</xdr:rowOff>
    </xdr:to>
    <xdr:cxnSp macro="">
      <xdr:nvCxnSpPr>
        <xdr:cNvPr id="685" name="直線コネクタ 684"/>
        <xdr:cNvCxnSpPr/>
      </xdr:nvCxnSpPr>
      <xdr:spPr>
        <a:xfrm>
          <a:off x="12814300" y="16951325"/>
          <a:ext cx="889000" cy="1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6" name="フローチャート: 判断 685"/>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7" name="テキスト ボックス 686"/>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8" name="フローチャート: 判断 687"/>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89" name="テキスト ボックス 688"/>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146461</xdr:rowOff>
    </xdr:from>
    <xdr:to>
      <xdr:col>85</xdr:col>
      <xdr:colOff>177800</xdr:colOff>
      <xdr:row>99</xdr:row>
      <xdr:rowOff>76611</xdr:rowOff>
    </xdr:to>
    <xdr:sp macro="" textlink="">
      <xdr:nvSpPr>
        <xdr:cNvPr id="695" name="楕円 694"/>
        <xdr:cNvSpPr/>
      </xdr:nvSpPr>
      <xdr:spPr>
        <a:xfrm>
          <a:off x="16268700" y="169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61388</xdr:rowOff>
    </xdr:from>
    <xdr:ext cx="469744" cy="259045"/>
    <xdr:sp macro="" textlink="">
      <xdr:nvSpPr>
        <xdr:cNvPr id="696" name="積立金該当値テキスト"/>
        <xdr:cNvSpPr txBox="1"/>
      </xdr:nvSpPr>
      <xdr:spPr>
        <a:xfrm>
          <a:off x="16370300" y="168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153105</xdr:rowOff>
    </xdr:from>
    <xdr:to>
      <xdr:col>81</xdr:col>
      <xdr:colOff>101600</xdr:colOff>
      <xdr:row>99</xdr:row>
      <xdr:rowOff>83255</xdr:rowOff>
    </xdr:to>
    <xdr:sp macro="" textlink="">
      <xdr:nvSpPr>
        <xdr:cNvPr id="697" name="楕円 696"/>
        <xdr:cNvSpPr/>
      </xdr:nvSpPr>
      <xdr:spPr>
        <a:xfrm>
          <a:off x="15430500" y="169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74382</xdr:rowOff>
    </xdr:from>
    <xdr:ext cx="469744" cy="259045"/>
    <xdr:sp macro="" textlink="">
      <xdr:nvSpPr>
        <xdr:cNvPr id="698" name="テキスト ボックス 697"/>
        <xdr:cNvSpPr txBox="1"/>
      </xdr:nvSpPr>
      <xdr:spPr>
        <a:xfrm>
          <a:off x="15246428" y="1704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127960</xdr:rowOff>
    </xdr:from>
    <xdr:to>
      <xdr:col>76</xdr:col>
      <xdr:colOff>165100</xdr:colOff>
      <xdr:row>99</xdr:row>
      <xdr:rowOff>58110</xdr:rowOff>
    </xdr:to>
    <xdr:sp macro="" textlink="">
      <xdr:nvSpPr>
        <xdr:cNvPr id="699" name="楕円 698"/>
        <xdr:cNvSpPr/>
      </xdr:nvSpPr>
      <xdr:spPr>
        <a:xfrm>
          <a:off x="14541500" y="169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49237</xdr:rowOff>
    </xdr:from>
    <xdr:ext cx="469744" cy="259045"/>
    <xdr:sp macro="" textlink="">
      <xdr:nvSpPr>
        <xdr:cNvPr id="700" name="テキスト ボックス 699"/>
        <xdr:cNvSpPr txBox="1"/>
      </xdr:nvSpPr>
      <xdr:spPr>
        <a:xfrm>
          <a:off x="14357428" y="170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116798</xdr:rowOff>
    </xdr:from>
    <xdr:to>
      <xdr:col>72</xdr:col>
      <xdr:colOff>38100</xdr:colOff>
      <xdr:row>99</xdr:row>
      <xdr:rowOff>46948</xdr:rowOff>
    </xdr:to>
    <xdr:sp macro="" textlink="">
      <xdr:nvSpPr>
        <xdr:cNvPr id="701" name="楕円 700"/>
        <xdr:cNvSpPr/>
      </xdr:nvSpPr>
      <xdr:spPr>
        <a:xfrm>
          <a:off x="13652500" y="169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38075</xdr:rowOff>
    </xdr:from>
    <xdr:ext cx="469744" cy="259045"/>
    <xdr:sp macro="" textlink="">
      <xdr:nvSpPr>
        <xdr:cNvPr id="702" name="テキスト ボックス 701"/>
        <xdr:cNvSpPr txBox="1"/>
      </xdr:nvSpPr>
      <xdr:spPr>
        <a:xfrm>
          <a:off x="13468428" y="170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98425</xdr:rowOff>
    </xdr:from>
    <xdr:to>
      <xdr:col>67</xdr:col>
      <xdr:colOff>101600</xdr:colOff>
      <xdr:row>99</xdr:row>
      <xdr:rowOff>28575</xdr:rowOff>
    </xdr:to>
    <xdr:sp macro="" textlink="">
      <xdr:nvSpPr>
        <xdr:cNvPr id="703" name="楕円 702"/>
        <xdr:cNvSpPr/>
      </xdr:nvSpPr>
      <xdr:spPr>
        <a:xfrm>
          <a:off x="12763500" y="169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19702</xdr:rowOff>
    </xdr:from>
    <xdr:ext cx="469744" cy="259045"/>
    <xdr:sp macro="" textlink="">
      <xdr:nvSpPr>
        <xdr:cNvPr id="704" name="テキスト ボックス 703"/>
        <xdr:cNvSpPr txBox="1"/>
      </xdr:nvSpPr>
      <xdr:spPr>
        <a:xfrm>
          <a:off x="12579428"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28" name="直線コネクタ 727"/>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1"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2" name="直線コネクタ 731"/>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38354</xdr:rowOff>
    </xdr:from>
    <xdr:to>
      <xdr:col>116</xdr:col>
      <xdr:colOff>63500</xdr:colOff>
      <xdr:row>39</xdr:row>
      <xdr:rowOff>44450</xdr:rowOff>
    </xdr:to>
    <xdr:cxnSp macro="">
      <xdr:nvCxnSpPr>
        <xdr:cNvPr id="733" name="直線コネクタ 732"/>
        <xdr:cNvCxnSpPr/>
      </xdr:nvCxnSpPr>
      <xdr:spPr>
        <a:xfrm>
          <a:off x="21323300" y="67249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4"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5" name="フローチャート: 判断 734"/>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38354</xdr:rowOff>
    </xdr:from>
    <xdr:to>
      <xdr:col>111</xdr:col>
      <xdr:colOff>177800</xdr:colOff>
      <xdr:row>39</xdr:row>
      <xdr:rowOff>40907</xdr:rowOff>
    </xdr:to>
    <xdr:cxnSp macro="">
      <xdr:nvCxnSpPr>
        <xdr:cNvPr id="736" name="直線コネクタ 735"/>
        <xdr:cNvCxnSpPr/>
      </xdr:nvCxnSpPr>
      <xdr:spPr>
        <a:xfrm flipV="1">
          <a:off x="20434300" y="6724904"/>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37" name="フローチャート: 判断 736"/>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38" name="テキスト ボックス 737"/>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20904</xdr:rowOff>
    </xdr:from>
    <xdr:to>
      <xdr:col>107</xdr:col>
      <xdr:colOff>50800</xdr:colOff>
      <xdr:row>39</xdr:row>
      <xdr:rowOff>40907</xdr:rowOff>
    </xdr:to>
    <xdr:cxnSp macro="">
      <xdr:nvCxnSpPr>
        <xdr:cNvPr id="739" name="直線コネクタ 738"/>
        <xdr:cNvCxnSpPr/>
      </xdr:nvCxnSpPr>
      <xdr:spPr>
        <a:xfrm>
          <a:off x="19545300" y="6707454"/>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0" name="フローチャート: 判断 739"/>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1" name="テキスト ボックス 740"/>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10922</xdr:rowOff>
    </xdr:from>
    <xdr:to>
      <xdr:col>102</xdr:col>
      <xdr:colOff>114300</xdr:colOff>
      <xdr:row>39</xdr:row>
      <xdr:rowOff>20904</xdr:rowOff>
    </xdr:to>
    <xdr:cxnSp macro="">
      <xdr:nvCxnSpPr>
        <xdr:cNvPr id="742" name="直線コネクタ 741"/>
        <xdr:cNvCxnSpPr/>
      </xdr:nvCxnSpPr>
      <xdr:spPr>
        <a:xfrm>
          <a:off x="18656300" y="669747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3" name="フローチャート: 判断 742"/>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4" name="テキスト ボックス 743"/>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5" name="フローチャート: 判断 744"/>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46" name="テキスト ボックス 745"/>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159004</xdr:rowOff>
    </xdr:from>
    <xdr:to>
      <xdr:col>112</xdr:col>
      <xdr:colOff>38100</xdr:colOff>
      <xdr:row>39</xdr:row>
      <xdr:rowOff>89154</xdr:rowOff>
    </xdr:to>
    <xdr:sp macro="" textlink="">
      <xdr:nvSpPr>
        <xdr:cNvPr id="754" name="楕円 753"/>
        <xdr:cNvSpPr/>
      </xdr:nvSpPr>
      <xdr:spPr>
        <a:xfrm>
          <a:off x="2127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80281</xdr:rowOff>
    </xdr:from>
    <xdr:ext cx="378565" cy="259045"/>
    <xdr:sp macro="" textlink="">
      <xdr:nvSpPr>
        <xdr:cNvPr id="755" name="テキスト ボックス 754"/>
        <xdr:cNvSpPr txBox="1"/>
      </xdr:nvSpPr>
      <xdr:spPr>
        <a:xfrm>
          <a:off x="21134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161557</xdr:rowOff>
    </xdr:from>
    <xdr:to>
      <xdr:col>107</xdr:col>
      <xdr:colOff>101600</xdr:colOff>
      <xdr:row>39</xdr:row>
      <xdr:rowOff>91707</xdr:rowOff>
    </xdr:to>
    <xdr:sp macro="" textlink="">
      <xdr:nvSpPr>
        <xdr:cNvPr id="756" name="楕円 755"/>
        <xdr:cNvSpPr/>
      </xdr:nvSpPr>
      <xdr:spPr>
        <a:xfrm>
          <a:off x="20383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82834</xdr:rowOff>
    </xdr:from>
    <xdr:ext cx="313932" cy="259045"/>
    <xdr:sp macro="" textlink="">
      <xdr:nvSpPr>
        <xdr:cNvPr id="757" name="テキスト ボックス 756"/>
        <xdr:cNvSpPr txBox="1"/>
      </xdr:nvSpPr>
      <xdr:spPr>
        <a:xfrm>
          <a:off x="20277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141554</xdr:rowOff>
    </xdr:from>
    <xdr:to>
      <xdr:col>102</xdr:col>
      <xdr:colOff>165100</xdr:colOff>
      <xdr:row>39</xdr:row>
      <xdr:rowOff>71704</xdr:rowOff>
    </xdr:to>
    <xdr:sp macro="" textlink="">
      <xdr:nvSpPr>
        <xdr:cNvPr id="758" name="楕円 757"/>
        <xdr:cNvSpPr/>
      </xdr:nvSpPr>
      <xdr:spPr>
        <a:xfrm>
          <a:off x="19494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62831</xdr:rowOff>
    </xdr:from>
    <xdr:ext cx="378565" cy="259045"/>
    <xdr:sp macro="" textlink="">
      <xdr:nvSpPr>
        <xdr:cNvPr id="759" name="テキスト ボックス 758"/>
        <xdr:cNvSpPr txBox="1"/>
      </xdr:nvSpPr>
      <xdr:spPr>
        <a:xfrm>
          <a:off x="19356017" y="6749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131572</xdr:rowOff>
    </xdr:from>
    <xdr:to>
      <xdr:col>98</xdr:col>
      <xdr:colOff>38100</xdr:colOff>
      <xdr:row>39</xdr:row>
      <xdr:rowOff>61722</xdr:rowOff>
    </xdr:to>
    <xdr:sp macro="" textlink="">
      <xdr:nvSpPr>
        <xdr:cNvPr id="760" name="楕円 759"/>
        <xdr:cNvSpPr/>
      </xdr:nvSpPr>
      <xdr:spPr>
        <a:xfrm>
          <a:off x="18605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52849</xdr:rowOff>
    </xdr:from>
    <xdr:ext cx="378565" cy="259045"/>
    <xdr:sp macro="" textlink="">
      <xdr:nvSpPr>
        <xdr:cNvPr id="761" name="テキスト ボックス 760"/>
        <xdr:cNvSpPr txBox="1"/>
      </xdr:nvSpPr>
      <xdr:spPr>
        <a:xfrm>
          <a:off x="18467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3" name="直線コネクタ 782"/>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86"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87" name="直線コネクタ 786"/>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51529</xdr:rowOff>
    </xdr:from>
    <xdr:to>
      <xdr:col>116</xdr:col>
      <xdr:colOff>63500</xdr:colOff>
      <xdr:row>56</xdr:row>
      <xdr:rowOff>57930</xdr:rowOff>
    </xdr:to>
    <xdr:cxnSp macro="">
      <xdr:nvCxnSpPr>
        <xdr:cNvPr id="788" name="直線コネクタ 787"/>
        <xdr:cNvCxnSpPr/>
      </xdr:nvCxnSpPr>
      <xdr:spPr>
        <a:xfrm flipV="1">
          <a:off x="21323300" y="965272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89"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0" name="フローチャート: 判断 789"/>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54295</xdr:rowOff>
    </xdr:from>
    <xdr:to>
      <xdr:col>111</xdr:col>
      <xdr:colOff>177800</xdr:colOff>
      <xdr:row>56</xdr:row>
      <xdr:rowOff>57930</xdr:rowOff>
    </xdr:to>
    <xdr:cxnSp macro="">
      <xdr:nvCxnSpPr>
        <xdr:cNvPr id="791" name="直線コネクタ 790"/>
        <xdr:cNvCxnSpPr/>
      </xdr:nvCxnSpPr>
      <xdr:spPr>
        <a:xfrm>
          <a:off x="20434300" y="965549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2" name="フローチャート: 判断 791"/>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3" name="テキスト ボックス 792"/>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47368</xdr:rowOff>
    </xdr:from>
    <xdr:to>
      <xdr:col>107</xdr:col>
      <xdr:colOff>50800</xdr:colOff>
      <xdr:row>56</xdr:row>
      <xdr:rowOff>54295</xdr:rowOff>
    </xdr:to>
    <xdr:cxnSp macro="">
      <xdr:nvCxnSpPr>
        <xdr:cNvPr id="794" name="直線コネクタ 793"/>
        <xdr:cNvCxnSpPr/>
      </xdr:nvCxnSpPr>
      <xdr:spPr>
        <a:xfrm>
          <a:off x="19545300" y="9648568"/>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5" name="フローチャート: 判断 794"/>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796" name="テキスト ボックス 795"/>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47231</xdr:rowOff>
    </xdr:from>
    <xdr:to>
      <xdr:col>102</xdr:col>
      <xdr:colOff>114300</xdr:colOff>
      <xdr:row>56</xdr:row>
      <xdr:rowOff>47368</xdr:rowOff>
    </xdr:to>
    <xdr:cxnSp macro="">
      <xdr:nvCxnSpPr>
        <xdr:cNvPr id="797" name="直線コネクタ 796"/>
        <xdr:cNvCxnSpPr/>
      </xdr:nvCxnSpPr>
      <xdr:spPr>
        <a:xfrm>
          <a:off x="18656300" y="96484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798" name="フローチャート: 判断 797"/>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799" name="テキスト ボックス 798"/>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0" name="フローチャート: 判断 799"/>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1" name="テキスト ボックス 800"/>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729</xdr:rowOff>
    </xdr:from>
    <xdr:to>
      <xdr:col>116</xdr:col>
      <xdr:colOff>114300</xdr:colOff>
      <xdr:row>56</xdr:row>
      <xdr:rowOff>102329</xdr:rowOff>
    </xdr:to>
    <xdr:sp macro="" textlink="">
      <xdr:nvSpPr>
        <xdr:cNvPr id="807" name="楕円 806"/>
        <xdr:cNvSpPr/>
      </xdr:nvSpPr>
      <xdr:spPr>
        <a:xfrm>
          <a:off x="22110700" y="96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23606</xdr:rowOff>
    </xdr:from>
    <xdr:ext cx="534377" cy="259045"/>
    <xdr:sp macro="" textlink="">
      <xdr:nvSpPr>
        <xdr:cNvPr id="808" name="貸付金該当値テキスト"/>
        <xdr:cNvSpPr txBox="1"/>
      </xdr:nvSpPr>
      <xdr:spPr>
        <a:xfrm>
          <a:off x="22212300" y="9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7130</xdr:rowOff>
    </xdr:from>
    <xdr:to>
      <xdr:col>112</xdr:col>
      <xdr:colOff>38100</xdr:colOff>
      <xdr:row>56</xdr:row>
      <xdr:rowOff>108730</xdr:rowOff>
    </xdr:to>
    <xdr:sp macro="" textlink="">
      <xdr:nvSpPr>
        <xdr:cNvPr id="809" name="楕円 808"/>
        <xdr:cNvSpPr/>
      </xdr:nvSpPr>
      <xdr:spPr>
        <a:xfrm>
          <a:off x="21272500" y="9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125257</xdr:rowOff>
    </xdr:from>
    <xdr:ext cx="534377" cy="259045"/>
    <xdr:sp macro="" textlink="">
      <xdr:nvSpPr>
        <xdr:cNvPr id="810" name="テキスト ボックス 809"/>
        <xdr:cNvSpPr txBox="1"/>
      </xdr:nvSpPr>
      <xdr:spPr>
        <a:xfrm>
          <a:off x="21056111" y="93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3495</xdr:rowOff>
    </xdr:from>
    <xdr:to>
      <xdr:col>107</xdr:col>
      <xdr:colOff>101600</xdr:colOff>
      <xdr:row>56</xdr:row>
      <xdr:rowOff>105095</xdr:rowOff>
    </xdr:to>
    <xdr:sp macro="" textlink="">
      <xdr:nvSpPr>
        <xdr:cNvPr id="811" name="楕円 810"/>
        <xdr:cNvSpPr/>
      </xdr:nvSpPr>
      <xdr:spPr>
        <a:xfrm>
          <a:off x="20383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121622</xdr:rowOff>
    </xdr:from>
    <xdr:ext cx="534377" cy="259045"/>
    <xdr:sp macro="" textlink="">
      <xdr:nvSpPr>
        <xdr:cNvPr id="812" name="テキスト ボックス 811"/>
        <xdr:cNvSpPr txBox="1"/>
      </xdr:nvSpPr>
      <xdr:spPr>
        <a:xfrm>
          <a:off x="20167111" y="93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168018</xdr:rowOff>
    </xdr:from>
    <xdr:to>
      <xdr:col>102</xdr:col>
      <xdr:colOff>165100</xdr:colOff>
      <xdr:row>56</xdr:row>
      <xdr:rowOff>98168</xdr:rowOff>
    </xdr:to>
    <xdr:sp macro="" textlink="">
      <xdr:nvSpPr>
        <xdr:cNvPr id="813" name="楕円 812"/>
        <xdr:cNvSpPr/>
      </xdr:nvSpPr>
      <xdr:spPr>
        <a:xfrm>
          <a:off x="19494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114695</xdr:rowOff>
    </xdr:from>
    <xdr:ext cx="534377" cy="259045"/>
    <xdr:sp macro="" textlink="">
      <xdr:nvSpPr>
        <xdr:cNvPr id="814" name="テキスト ボックス 813"/>
        <xdr:cNvSpPr txBox="1"/>
      </xdr:nvSpPr>
      <xdr:spPr>
        <a:xfrm>
          <a:off x="19278111" y="93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167881</xdr:rowOff>
    </xdr:from>
    <xdr:to>
      <xdr:col>98</xdr:col>
      <xdr:colOff>38100</xdr:colOff>
      <xdr:row>56</xdr:row>
      <xdr:rowOff>98031</xdr:rowOff>
    </xdr:to>
    <xdr:sp macro="" textlink="">
      <xdr:nvSpPr>
        <xdr:cNvPr id="815" name="楕円 814"/>
        <xdr:cNvSpPr/>
      </xdr:nvSpPr>
      <xdr:spPr>
        <a:xfrm>
          <a:off x="18605500" y="95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114558</xdr:rowOff>
    </xdr:from>
    <xdr:ext cx="534377" cy="259045"/>
    <xdr:sp macro="" textlink="">
      <xdr:nvSpPr>
        <xdr:cNvPr id="816" name="テキスト ボックス 815"/>
        <xdr:cNvSpPr txBox="1"/>
      </xdr:nvSpPr>
      <xdr:spPr>
        <a:xfrm>
          <a:off x="18389111" y="93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3" name="直線コネクタ 842"/>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4"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5" name="直線コネクタ 844"/>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46"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47" name="直線コネクタ 846"/>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137234</xdr:rowOff>
    </xdr:from>
    <xdr:to>
      <xdr:col>116</xdr:col>
      <xdr:colOff>63500</xdr:colOff>
      <xdr:row>73</xdr:row>
      <xdr:rowOff>137626</xdr:rowOff>
    </xdr:to>
    <xdr:cxnSp macro="">
      <xdr:nvCxnSpPr>
        <xdr:cNvPr id="848" name="直線コネクタ 847"/>
        <xdr:cNvCxnSpPr/>
      </xdr:nvCxnSpPr>
      <xdr:spPr>
        <a:xfrm flipV="1">
          <a:off x="21323300" y="12653084"/>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49"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0" name="フローチャート: 判断 849"/>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137626</xdr:rowOff>
    </xdr:from>
    <xdr:to>
      <xdr:col>111</xdr:col>
      <xdr:colOff>177800</xdr:colOff>
      <xdr:row>74</xdr:row>
      <xdr:rowOff>26722</xdr:rowOff>
    </xdr:to>
    <xdr:cxnSp macro="">
      <xdr:nvCxnSpPr>
        <xdr:cNvPr id="851" name="直線コネクタ 850"/>
        <xdr:cNvCxnSpPr/>
      </xdr:nvCxnSpPr>
      <xdr:spPr>
        <a:xfrm flipV="1">
          <a:off x="20434300" y="12653476"/>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2" name="フローチャート: 判断 851"/>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3" name="テキスト ボックス 852"/>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26722</xdr:rowOff>
    </xdr:from>
    <xdr:to>
      <xdr:col>107</xdr:col>
      <xdr:colOff>50800</xdr:colOff>
      <xdr:row>74</xdr:row>
      <xdr:rowOff>50481</xdr:rowOff>
    </xdr:to>
    <xdr:cxnSp macro="">
      <xdr:nvCxnSpPr>
        <xdr:cNvPr id="854" name="直線コネクタ 853"/>
        <xdr:cNvCxnSpPr/>
      </xdr:nvCxnSpPr>
      <xdr:spPr>
        <a:xfrm flipV="1">
          <a:off x="19545300" y="12714022"/>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5" name="フローチャート: 判断 854"/>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56" name="テキスト ボックス 855"/>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50481</xdr:rowOff>
    </xdr:from>
    <xdr:to>
      <xdr:col>102</xdr:col>
      <xdr:colOff>114300</xdr:colOff>
      <xdr:row>74</xdr:row>
      <xdr:rowOff>122457</xdr:rowOff>
    </xdr:to>
    <xdr:cxnSp macro="">
      <xdr:nvCxnSpPr>
        <xdr:cNvPr id="857" name="直線コネクタ 856"/>
        <xdr:cNvCxnSpPr/>
      </xdr:nvCxnSpPr>
      <xdr:spPr>
        <a:xfrm flipV="1">
          <a:off x="18656300" y="12737781"/>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58" name="フローチャート: 判断 857"/>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59" name="テキスト ボックス 858"/>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0" name="フローチャート: 判断 859"/>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1" name="テキスト ボックス 860"/>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86434</xdr:rowOff>
    </xdr:from>
    <xdr:to>
      <xdr:col>116</xdr:col>
      <xdr:colOff>114300</xdr:colOff>
      <xdr:row>74</xdr:row>
      <xdr:rowOff>16584</xdr:rowOff>
    </xdr:to>
    <xdr:sp macro="" textlink="">
      <xdr:nvSpPr>
        <xdr:cNvPr id="867" name="楕円 866"/>
        <xdr:cNvSpPr/>
      </xdr:nvSpPr>
      <xdr:spPr>
        <a:xfrm>
          <a:off x="22110700" y="126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109311</xdr:rowOff>
    </xdr:from>
    <xdr:ext cx="534377" cy="259045"/>
    <xdr:sp macro="" textlink="">
      <xdr:nvSpPr>
        <xdr:cNvPr id="868" name="繰出金該当値テキスト"/>
        <xdr:cNvSpPr txBox="1"/>
      </xdr:nvSpPr>
      <xdr:spPr>
        <a:xfrm>
          <a:off x="22212300" y="124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86826</xdr:rowOff>
    </xdr:from>
    <xdr:to>
      <xdr:col>112</xdr:col>
      <xdr:colOff>38100</xdr:colOff>
      <xdr:row>74</xdr:row>
      <xdr:rowOff>16976</xdr:rowOff>
    </xdr:to>
    <xdr:sp macro="" textlink="">
      <xdr:nvSpPr>
        <xdr:cNvPr id="869" name="楕円 868"/>
        <xdr:cNvSpPr/>
      </xdr:nvSpPr>
      <xdr:spPr>
        <a:xfrm>
          <a:off x="212725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33503</xdr:rowOff>
    </xdr:from>
    <xdr:ext cx="534377" cy="259045"/>
    <xdr:sp macro="" textlink="">
      <xdr:nvSpPr>
        <xdr:cNvPr id="870" name="テキスト ボックス 869"/>
        <xdr:cNvSpPr txBox="1"/>
      </xdr:nvSpPr>
      <xdr:spPr>
        <a:xfrm>
          <a:off x="21056111" y="123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147372</xdr:rowOff>
    </xdr:from>
    <xdr:to>
      <xdr:col>107</xdr:col>
      <xdr:colOff>101600</xdr:colOff>
      <xdr:row>74</xdr:row>
      <xdr:rowOff>77522</xdr:rowOff>
    </xdr:to>
    <xdr:sp macro="" textlink="">
      <xdr:nvSpPr>
        <xdr:cNvPr id="871" name="楕円 870"/>
        <xdr:cNvSpPr/>
      </xdr:nvSpPr>
      <xdr:spPr>
        <a:xfrm>
          <a:off x="203835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94049</xdr:rowOff>
    </xdr:from>
    <xdr:ext cx="534377" cy="259045"/>
    <xdr:sp macro="" textlink="">
      <xdr:nvSpPr>
        <xdr:cNvPr id="872" name="テキスト ボックス 871"/>
        <xdr:cNvSpPr txBox="1"/>
      </xdr:nvSpPr>
      <xdr:spPr>
        <a:xfrm>
          <a:off x="20167111" y="124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171131</xdr:rowOff>
    </xdr:from>
    <xdr:to>
      <xdr:col>102</xdr:col>
      <xdr:colOff>165100</xdr:colOff>
      <xdr:row>74</xdr:row>
      <xdr:rowOff>101281</xdr:rowOff>
    </xdr:to>
    <xdr:sp macro="" textlink="">
      <xdr:nvSpPr>
        <xdr:cNvPr id="873" name="楕円 872"/>
        <xdr:cNvSpPr/>
      </xdr:nvSpPr>
      <xdr:spPr>
        <a:xfrm>
          <a:off x="19494500" y="126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117808</xdr:rowOff>
    </xdr:from>
    <xdr:ext cx="534377" cy="259045"/>
    <xdr:sp macro="" textlink="">
      <xdr:nvSpPr>
        <xdr:cNvPr id="874" name="テキスト ボックス 873"/>
        <xdr:cNvSpPr txBox="1"/>
      </xdr:nvSpPr>
      <xdr:spPr>
        <a:xfrm>
          <a:off x="19278111" y="124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71657</xdr:rowOff>
    </xdr:from>
    <xdr:to>
      <xdr:col>98</xdr:col>
      <xdr:colOff>38100</xdr:colOff>
      <xdr:row>75</xdr:row>
      <xdr:rowOff>1807</xdr:rowOff>
    </xdr:to>
    <xdr:sp macro="" textlink="">
      <xdr:nvSpPr>
        <xdr:cNvPr id="875" name="楕円 874"/>
        <xdr:cNvSpPr/>
      </xdr:nvSpPr>
      <xdr:spPr>
        <a:xfrm>
          <a:off x="18605500" y="12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18334</xdr:rowOff>
    </xdr:from>
    <xdr:ext cx="534377" cy="259045"/>
    <xdr:sp macro="" textlink="">
      <xdr:nvSpPr>
        <xdr:cNvPr id="876" name="テキスト ボックス 875"/>
        <xdr:cNvSpPr txBox="1"/>
      </xdr:nvSpPr>
      <xdr:spPr>
        <a:xfrm>
          <a:off x="18389111" y="125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7" name="直線コネクタ 88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8" name="テキスト ボックス 88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9" name="直線コネクタ 88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0" name="テキスト ボックス 889"/>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2" name="テキスト ボックス 891"/>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3" name="直線コネクタ 89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4" name="テキスト ボックス 893"/>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5" name="直線コネクタ 89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6" name="テキスト ボックス 895"/>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8" name="テキスト ボックス 897"/>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0" name="直線コネクタ 899"/>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1"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3"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4" name="直線コネクタ 903"/>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5" name="直線コネクタ 90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06"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07" name="フローチャート: 判断 906"/>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8" name="直線コネクタ 90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09" name="フローチャート: 判断 908"/>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0" name="テキスト ボックス 909"/>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1" name="直線コネクタ 91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2" name="フローチャート: 判断 911"/>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3" name="テキスト ボックス 912"/>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4" name="直線コネクタ 91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5" name="フローチャート: 判断 914"/>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16" name="テキスト ボックス 915"/>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17" name="フローチャート: 判断 916"/>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18" name="テキスト ボックス 917"/>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4" name="楕円 92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5"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6" name="楕円 92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7" name="テキスト ボックス 92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8" name="楕円 92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9" name="テキスト ボックス 92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0" name="楕円 92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1" name="テキスト ボックス 93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2" name="楕円 93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3" name="テキスト ボックス 93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873,639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類似団体平均と比べると、特に、物件費及び維持補修費が高い水準となっている。</a:t>
          </a:r>
        </a:p>
        <a:p>
          <a:r>
            <a:rPr kumimoji="1" lang="ja-JP" altLang="en-US" sz="1300">
              <a:latin typeface="ＭＳ Ｐゴシック" panose="020B0600070205080204" pitchFamily="50" charset="-128"/>
              <a:ea typeface="ＭＳ Ｐゴシック" panose="020B0600070205080204" pitchFamily="50" charset="-128"/>
            </a:rPr>
            <a:t>　この要因としては、行政面積が広く集落が点在しているため公共施設数が比較的多く、公共施設の指定管理料や委託料の支出が増えいていることと施</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設の老朽化に伴い維持補修や更新整備に要する支出が増えていることが挙げられる。</a:t>
          </a:r>
        </a:p>
        <a:p>
          <a:r>
            <a:rPr kumimoji="1" lang="ja-JP" altLang="en-US" sz="1300">
              <a:latin typeface="ＭＳ Ｐゴシック" panose="020B0600070205080204" pitchFamily="50" charset="-128"/>
              <a:ea typeface="ＭＳ Ｐゴシック" panose="020B0600070205080204" pitchFamily="50" charset="-128"/>
            </a:rPr>
            <a:t>　補助費については住民一人あたり</a:t>
          </a:r>
          <a:r>
            <a:rPr kumimoji="1" lang="en-US" altLang="ja-JP" sz="1300">
              <a:latin typeface="ＭＳ Ｐゴシック" panose="020B0600070205080204" pitchFamily="50" charset="-128"/>
              <a:ea typeface="ＭＳ Ｐゴシック" panose="020B0600070205080204" pitchFamily="50" charset="-128"/>
            </a:rPr>
            <a:t>155,326</a:t>
          </a:r>
          <a:r>
            <a:rPr kumimoji="1" lang="ja-JP" altLang="en-US" sz="1300">
              <a:latin typeface="ＭＳ Ｐゴシック" panose="020B0600070205080204" pitchFamily="50" charset="-128"/>
              <a:ea typeface="ＭＳ Ｐゴシック" panose="020B0600070205080204" pitchFamily="50" charset="-128"/>
            </a:rPr>
            <a:t>円となっており、病院事業会計への補助金が要因で、類似団体平均に比べ高い状況となっている。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79502</xdr:rowOff>
    </xdr:from>
    <xdr:to>
      <xdr:col>24</xdr:col>
      <xdr:colOff>63500</xdr:colOff>
      <xdr:row>32</xdr:row>
      <xdr:rowOff>105029</xdr:rowOff>
    </xdr:to>
    <xdr:cxnSp macro="">
      <xdr:nvCxnSpPr>
        <xdr:cNvPr id="61" name="直線コネクタ 60"/>
        <xdr:cNvCxnSpPr/>
      </xdr:nvCxnSpPr>
      <xdr:spPr>
        <a:xfrm flipV="1">
          <a:off x="3797300" y="556590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39688</xdr:rowOff>
    </xdr:from>
    <xdr:to>
      <xdr:col>19</xdr:col>
      <xdr:colOff>177800</xdr:colOff>
      <xdr:row>32</xdr:row>
      <xdr:rowOff>105029</xdr:rowOff>
    </xdr:to>
    <xdr:cxnSp macro="">
      <xdr:nvCxnSpPr>
        <xdr:cNvPr id="64" name="直線コネクタ 63"/>
        <xdr:cNvCxnSpPr/>
      </xdr:nvCxnSpPr>
      <xdr:spPr>
        <a:xfrm>
          <a:off x="2908300" y="5526088"/>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39688</xdr:rowOff>
    </xdr:from>
    <xdr:to>
      <xdr:col>15</xdr:col>
      <xdr:colOff>50800</xdr:colOff>
      <xdr:row>32</xdr:row>
      <xdr:rowOff>97218</xdr:rowOff>
    </xdr:to>
    <xdr:cxnSp macro="">
      <xdr:nvCxnSpPr>
        <xdr:cNvPr id="67" name="直線コネクタ 66"/>
        <xdr:cNvCxnSpPr/>
      </xdr:nvCxnSpPr>
      <xdr:spPr>
        <a:xfrm flipV="1">
          <a:off x="2019300" y="5526088"/>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27496</xdr:rowOff>
    </xdr:from>
    <xdr:to>
      <xdr:col>10</xdr:col>
      <xdr:colOff>114300</xdr:colOff>
      <xdr:row>32</xdr:row>
      <xdr:rowOff>97218</xdr:rowOff>
    </xdr:to>
    <xdr:cxnSp macro="">
      <xdr:nvCxnSpPr>
        <xdr:cNvPr id="70" name="直線コネクタ 69"/>
        <xdr:cNvCxnSpPr/>
      </xdr:nvCxnSpPr>
      <xdr:spPr>
        <a:xfrm>
          <a:off x="1130300" y="5513896"/>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28702</xdr:rowOff>
    </xdr:from>
    <xdr:to>
      <xdr:col>24</xdr:col>
      <xdr:colOff>114300</xdr:colOff>
      <xdr:row>32</xdr:row>
      <xdr:rowOff>130302</xdr:rowOff>
    </xdr:to>
    <xdr:sp macro="" textlink="">
      <xdr:nvSpPr>
        <xdr:cNvPr id="80" name="楕円 79"/>
        <xdr:cNvSpPr/>
      </xdr:nvSpPr>
      <xdr:spPr>
        <a:xfrm>
          <a:off x="45847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51579</xdr:rowOff>
    </xdr:from>
    <xdr:ext cx="469744" cy="259045"/>
    <xdr:sp macro="" textlink="">
      <xdr:nvSpPr>
        <xdr:cNvPr id="81" name="議会費該当値テキスト"/>
        <xdr:cNvSpPr txBox="1"/>
      </xdr:nvSpPr>
      <xdr:spPr>
        <a:xfrm>
          <a:off x="4686300" y="536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54229</xdr:rowOff>
    </xdr:from>
    <xdr:to>
      <xdr:col>20</xdr:col>
      <xdr:colOff>38100</xdr:colOff>
      <xdr:row>32</xdr:row>
      <xdr:rowOff>155829</xdr:rowOff>
    </xdr:to>
    <xdr:sp macro="" textlink="">
      <xdr:nvSpPr>
        <xdr:cNvPr id="82" name="楕円 81"/>
        <xdr:cNvSpPr/>
      </xdr:nvSpPr>
      <xdr:spPr>
        <a:xfrm>
          <a:off x="3746500" y="5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906</xdr:rowOff>
    </xdr:from>
    <xdr:ext cx="469744" cy="259045"/>
    <xdr:sp macro="" textlink="">
      <xdr:nvSpPr>
        <xdr:cNvPr id="83" name="テキスト ボックス 82"/>
        <xdr:cNvSpPr txBox="1"/>
      </xdr:nvSpPr>
      <xdr:spPr>
        <a:xfrm>
          <a:off x="3562428"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160338</xdr:rowOff>
    </xdr:from>
    <xdr:to>
      <xdr:col>15</xdr:col>
      <xdr:colOff>101600</xdr:colOff>
      <xdr:row>32</xdr:row>
      <xdr:rowOff>90488</xdr:rowOff>
    </xdr:to>
    <xdr:sp macro="" textlink="">
      <xdr:nvSpPr>
        <xdr:cNvPr id="84" name="楕円 83"/>
        <xdr:cNvSpPr/>
      </xdr:nvSpPr>
      <xdr:spPr>
        <a:xfrm>
          <a:off x="2857500" y="5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107015</xdr:rowOff>
    </xdr:from>
    <xdr:ext cx="469744" cy="259045"/>
    <xdr:sp macro="" textlink="">
      <xdr:nvSpPr>
        <xdr:cNvPr id="85" name="テキスト ボックス 84"/>
        <xdr:cNvSpPr txBox="1"/>
      </xdr:nvSpPr>
      <xdr:spPr>
        <a:xfrm>
          <a:off x="2673428" y="525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46418</xdr:rowOff>
    </xdr:from>
    <xdr:to>
      <xdr:col>10</xdr:col>
      <xdr:colOff>165100</xdr:colOff>
      <xdr:row>32</xdr:row>
      <xdr:rowOff>148018</xdr:rowOff>
    </xdr:to>
    <xdr:sp macro="" textlink="">
      <xdr:nvSpPr>
        <xdr:cNvPr id="86" name="楕円 85"/>
        <xdr:cNvSpPr/>
      </xdr:nvSpPr>
      <xdr:spPr>
        <a:xfrm>
          <a:off x="1968500" y="55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164545</xdr:rowOff>
    </xdr:from>
    <xdr:ext cx="469744" cy="259045"/>
    <xdr:sp macro="" textlink="">
      <xdr:nvSpPr>
        <xdr:cNvPr id="87" name="テキスト ボックス 86"/>
        <xdr:cNvSpPr txBox="1"/>
      </xdr:nvSpPr>
      <xdr:spPr>
        <a:xfrm>
          <a:off x="1784428" y="53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148146</xdr:rowOff>
    </xdr:from>
    <xdr:to>
      <xdr:col>6</xdr:col>
      <xdr:colOff>38100</xdr:colOff>
      <xdr:row>32</xdr:row>
      <xdr:rowOff>78296</xdr:rowOff>
    </xdr:to>
    <xdr:sp macro="" textlink="">
      <xdr:nvSpPr>
        <xdr:cNvPr id="88" name="楕円 87"/>
        <xdr:cNvSpPr/>
      </xdr:nvSpPr>
      <xdr:spPr>
        <a:xfrm>
          <a:off x="1079500" y="54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94823</xdr:rowOff>
    </xdr:from>
    <xdr:ext cx="469744" cy="259045"/>
    <xdr:sp macro="" textlink="">
      <xdr:nvSpPr>
        <xdr:cNvPr id="89" name="テキスト ボックス 88"/>
        <xdr:cNvSpPr txBox="1"/>
      </xdr:nvSpPr>
      <xdr:spPr>
        <a:xfrm>
          <a:off x="895428" y="523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133491</xdr:rowOff>
    </xdr:from>
    <xdr:to>
      <xdr:col>24</xdr:col>
      <xdr:colOff>63500</xdr:colOff>
      <xdr:row>56</xdr:row>
      <xdr:rowOff>152164</xdr:rowOff>
    </xdr:to>
    <xdr:cxnSp macro="">
      <xdr:nvCxnSpPr>
        <xdr:cNvPr id="116" name="直線コネクタ 115"/>
        <xdr:cNvCxnSpPr/>
      </xdr:nvCxnSpPr>
      <xdr:spPr>
        <a:xfrm>
          <a:off x="3797300" y="9734691"/>
          <a:ext cx="8382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133491</xdr:rowOff>
    </xdr:from>
    <xdr:to>
      <xdr:col>19</xdr:col>
      <xdr:colOff>177800</xdr:colOff>
      <xdr:row>56</xdr:row>
      <xdr:rowOff>155450</xdr:rowOff>
    </xdr:to>
    <xdr:cxnSp macro="">
      <xdr:nvCxnSpPr>
        <xdr:cNvPr id="119" name="直線コネクタ 118"/>
        <xdr:cNvCxnSpPr/>
      </xdr:nvCxnSpPr>
      <xdr:spPr>
        <a:xfrm flipV="1">
          <a:off x="2908300" y="9734691"/>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155450</xdr:rowOff>
    </xdr:from>
    <xdr:to>
      <xdr:col>15</xdr:col>
      <xdr:colOff>50800</xdr:colOff>
      <xdr:row>57</xdr:row>
      <xdr:rowOff>5896</xdr:rowOff>
    </xdr:to>
    <xdr:cxnSp macro="">
      <xdr:nvCxnSpPr>
        <xdr:cNvPr id="122" name="直線コネクタ 121"/>
        <xdr:cNvCxnSpPr/>
      </xdr:nvCxnSpPr>
      <xdr:spPr>
        <a:xfrm flipV="1">
          <a:off x="2019300" y="9756650"/>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166387</xdr:rowOff>
    </xdr:from>
    <xdr:to>
      <xdr:col>10</xdr:col>
      <xdr:colOff>114300</xdr:colOff>
      <xdr:row>57</xdr:row>
      <xdr:rowOff>5896</xdr:rowOff>
    </xdr:to>
    <xdr:cxnSp macro="">
      <xdr:nvCxnSpPr>
        <xdr:cNvPr id="125" name="直線コネクタ 124"/>
        <xdr:cNvCxnSpPr/>
      </xdr:nvCxnSpPr>
      <xdr:spPr>
        <a:xfrm>
          <a:off x="1130300" y="9767587"/>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101364</xdr:rowOff>
    </xdr:from>
    <xdr:to>
      <xdr:col>24</xdr:col>
      <xdr:colOff>114300</xdr:colOff>
      <xdr:row>57</xdr:row>
      <xdr:rowOff>31514</xdr:rowOff>
    </xdr:to>
    <xdr:sp macro="" textlink="">
      <xdr:nvSpPr>
        <xdr:cNvPr id="135" name="楕円 134"/>
        <xdr:cNvSpPr/>
      </xdr:nvSpPr>
      <xdr:spPr>
        <a:xfrm>
          <a:off x="45847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79791</xdr:rowOff>
    </xdr:from>
    <xdr:ext cx="534377" cy="259045"/>
    <xdr:sp macro="" textlink="">
      <xdr:nvSpPr>
        <xdr:cNvPr id="136" name="総務費該当値テキスト"/>
        <xdr:cNvSpPr txBox="1"/>
      </xdr:nvSpPr>
      <xdr:spPr>
        <a:xfrm>
          <a:off x="4686300" y="96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82691</xdr:rowOff>
    </xdr:from>
    <xdr:to>
      <xdr:col>20</xdr:col>
      <xdr:colOff>38100</xdr:colOff>
      <xdr:row>57</xdr:row>
      <xdr:rowOff>12841</xdr:rowOff>
    </xdr:to>
    <xdr:sp macro="" textlink="">
      <xdr:nvSpPr>
        <xdr:cNvPr id="137" name="楕円 136"/>
        <xdr:cNvSpPr/>
      </xdr:nvSpPr>
      <xdr:spPr>
        <a:xfrm>
          <a:off x="3746500" y="96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3968</xdr:rowOff>
    </xdr:from>
    <xdr:ext cx="534377" cy="259045"/>
    <xdr:sp macro="" textlink="">
      <xdr:nvSpPr>
        <xdr:cNvPr id="138" name="テキスト ボックス 137"/>
        <xdr:cNvSpPr txBox="1"/>
      </xdr:nvSpPr>
      <xdr:spPr>
        <a:xfrm>
          <a:off x="3530111" y="977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104650</xdr:rowOff>
    </xdr:from>
    <xdr:to>
      <xdr:col>15</xdr:col>
      <xdr:colOff>101600</xdr:colOff>
      <xdr:row>57</xdr:row>
      <xdr:rowOff>34800</xdr:rowOff>
    </xdr:to>
    <xdr:sp macro="" textlink="">
      <xdr:nvSpPr>
        <xdr:cNvPr id="139" name="楕円 138"/>
        <xdr:cNvSpPr/>
      </xdr:nvSpPr>
      <xdr:spPr>
        <a:xfrm>
          <a:off x="2857500" y="97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25927</xdr:rowOff>
    </xdr:from>
    <xdr:ext cx="534377" cy="259045"/>
    <xdr:sp macro="" textlink="">
      <xdr:nvSpPr>
        <xdr:cNvPr id="140" name="テキスト ボックス 139"/>
        <xdr:cNvSpPr txBox="1"/>
      </xdr:nvSpPr>
      <xdr:spPr>
        <a:xfrm>
          <a:off x="2641111" y="97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126546</xdr:rowOff>
    </xdr:from>
    <xdr:to>
      <xdr:col>10</xdr:col>
      <xdr:colOff>165100</xdr:colOff>
      <xdr:row>57</xdr:row>
      <xdr:rowOff>56696</xdr:rowOff>
    </xdr:to>
    <xdr:sp macro="" textlink="">
      <xdr:nvSpPr>
        <xdr:cNvPr id="141" name="楕円 140"/>
        <xdr:cNvSpPr/>
      </xdr:nvSpPr>
      <xdr:spPr>
        <a:xfrm>
          <a:off x="1968500" y="97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47823</xdr:rowOff>
    </xdr:from>
    <xdr:ext cx="534377" cy="259045"/>
    <xdr:sp macro="" textlink="">
      <xdr:nvSpPr>
        <xdr:cNvPr id="142" name="テキスト ボックス 141"/>
        <xdr:cNvSpPr txBox="1"/>
      </xdr:nvSpPr>
      <xdr:spPr>
        <a:xfrm>
          <a:off x="1752111" y="982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115587</xdr:rowOff>
    </xdr:from>
    <xdr:to>
      <xdr:col>6</xdr:col>
      <xdr:colOff>38100</xdr:colOff>
      <xdr:row>57</xdr:row>
      <xdr:rowOff>45737</xdr:rowOff>
    </xdr:to>
    <xdr:sp macro="" textlink="">
      <xdr:nvSpPr>
        <xdr:cNvPr id="143" name="楕円 142"/>
        <xdr:cNvSpPr/>
      </xdr:nvSpPr>
      <xdr:spPr>
        <a:xfrm>
          <a:off x="1079500" y="9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36864</xdr:rowOff>
    </xdr:from>
    <xdr:ext cx="534377" cy="259045"/>
    <xdr:sp macro="" textlink="">
      <xdr:nvSpPr>
        <xdr:cNvPr id="144" name="テキスト ボックス 143"/>
        <xdr:cNvSpPr txBox="1"/>
      </xdr:nvSpPr>
      <xdr:spPr>
        <a:xfrm>
          <a:off x="863111" y="98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150833</xdr:rowOff>
    </xdr:from>
    <xdr:to>
      <xdr:col>24</xdr:col>
      <xdr:colOff>63500</xdr:colOff>
      <xdr:row>75</xdr:row>
      <xdr:rowOff>1275</xdr:rowOff>
    </xdr:to>
    <xdr:cxnSp macro="">
      <xdr:nvCxnSpPr>
        <xdr:cNvPr id="174" name="直線コネクタ 173"/>
        <xdr:cNvCxnSpPr/>
      </xdr:nvCxnSpPr>
      <xdr:spPr>
        <a:xfrm>
          <a:off x="3797300" y="12666683"/>
          <a:ext cx="838200" cy="19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150833</xdr:rowOff>
    </xdr:from>
    <xdr:to>
      <xdr:col>19</xdr:col>
      <xdr:colOff>177800</xdr:colOff>
      <xdr:row>75</xdr:row>
      <xdr:rowOff>32426</xdr:rowOff>
    </xdr:to>
    <xdr:cxnSp macro="">
      <xdr:nvCxnSpPr>
        <xdr:cNvPr id="177" name="直線コネクタ 176"/>
        <xdr:cNvCxnSpPr/>
      </xdr:nvCxnSpPr>
      <xdr:spPr>
        <a:xfrm flipV="1">
          <a:off x="2908300" y="12666683"/>
          <a:ext cx="889000" cy="2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32426</xdr:rowOff>
    </xdr:from>
    <xdr:to>
      <xdr:col>15</xdr:col>
      <xdr:colOff>50800</xdr:colOff>
      <xdr:row>75</xdr:row>
      <xdr:rowOff>43040</xdr:rowOff>
    </xdr:to>
    <xdr:cxnSp macro="">
      <xdr:nvCxnSpPr>
        <xdr:cNvPr id="180" name="直線コネクタ 179"/>
        <xdr:cNvCxnSpPr/>
      </xdr:nvCxnSpPr>
      <xdr:spPr>
        <a:xfrm flipV="1">
          <a:off x="2019300" y="12891176"/>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43040</xdr:rowOff>
    </xdr:from>
    <xdr:to>
      <xdr:col>10</xdr:col>
      <xdr:colOff>114300</xdr:colOff>
      <xdr:row>75</xdr:row>
      <xdr:rowOff>147121</xdr:rowOff>
    </xdr:to>
    <xdr:cxnSp macro="">
      <xdr:nvCxnSpPr>
        <xdr:cNvPr id="183" name="直線コネクタ 182"/>
        <xdr:cNvCxnSpPr/>
      </xdr:nvCxnSpPr>
      <xdr:spPr>
        <a:xfrm flipV="1">
          <a:off x="1130300" y="12901790"/>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121925</xdr:rowOff>
    </xdr:from>
    <xdr:to>
      <xdr:col>24</xdr:col>
      <xdr:colOff>114300</xdr:colOff>
      <xdr:row>75</xdr:row>
      <xdr:rowOff>52075</xdr:rowOff>
    </xdr:to>
    <xdr:sp macro="" textlink="">
      <xdr:nvSpPr>
        <xdr:cNvPr id="193" name="楕円 192"/>
        <xdr:cNvSpPr/>
      </xdr:nvSpPr>
      <xdr:spPr>
        <a:xfrm>
          <a:off x="4584700" y="128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144802</xdr:rowOff>
    </xdr:from>
    <xdr:ext cx="599010" cy="259045"/>
    <xdr:sp macro="" textlink="">
      <xdr:nvSpPr>
        <xdr:cNvPr id="194" name="民生費該当値テキスト"/>
        <xdr:cNvSpPr txBox="1"/>
      </xdr:nvSpPr>
      <xdr:spPr>
        <a:xfrm>
          <a:off x="4686300" y="126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100033</xdr:rowOff>
    </xdr:from>
    <xdr:to>
      <xdr:col>20</xdr:col>
      <xdr:colOff>38100</xdr:colOff>
      <xdr:row>74</xdr:row>
      <xdr:rowOff>30183</xdr:rowOff>
    </xdr:to>
    <xdr:sp macro="" textlink="">
      <xdr:nvSpPr>
        <xdr:cNvPr id="195" name="楕円 194"/>
        <xdr:cNvSpPr/>
      </xdr:nvSpPr>
      <xdr:spPr>
        <a:xfrm>
          <a:off x="3746500" y="126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46710</xdr:rowOff>
    </xdr:from>
    <xdr:ext cx="599010" cy="259045"/>
    <xdr:sp macro="" textlink="">
      <xdr:nvSpPr>
        <xdr:cNvPr id="196" name="テキスト ボックス 195"/>
        <xdr:cNvSpPr txBox="1"/>
      </xdr:nvSpPr>
      <xdr:spPr>
        <a:xfrm>
          <a:off x="3497795" y="123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153076</xdr:rowOff>
    </xdr:from>
    <xdr:to>
      <xdr:col>15</xdr:col>
      <xdr:colOff>101600</xdr:colOff>
      <xdr:row>75</xdr:row>
      <xdr:rowOff>83226</xdr:rowOff>
    </xdr:to>
    <xdr:sp macro="" textlink="">
      <xdr:nvSpPr>
        <xdr:cNvPr id="197" name="楕円 196"/>
        <xdr:cNvSpPr/>
      </xdr:nvSpPr>
      <xdr:spPr>
        <a:xfrm>
          <a:off x="2857500" y="128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99753</xdr:rowOff>
    </xdr:from>
    <xdr:ext cx="599010" cy="259045"/>
    <xdr:sp macro="" textlink="">
      <xdr:nvSpPr>
        <xdr:cNvPr id="198" name="テキスト ボックス 197"/>
        <xdr:cNvSpPr txBox="1"/>
      </xdr:nvSpPr>
      <xdr:spPr>
        <a:xfrm>
          <a:off x="2608795" y="12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163690</xdr:rowOff>
    </xdr:from>
    <xdr:to>
      <xdr:col>10</xdr:col>
      <xdr:colOff>165100</xdr:colOff>
      <xdr:row>75</xdr:row>
      <xdr:rowOff>93840</xdr:rowOff>
    </xdr:to>
    <xdr:sp macro="" textlink="">
      <xdr:nvSpPr>
        <xdr:cNvPr id="199" name="楕円 198"/>
        <xdr:cNvSpPr/>
      </xdr:nvSpPr>
      <xdr:spPr>
        <a:xfrm>
          <a:off x="1968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110367</xdr:rowOff>
    </xdr:from>
    <xdr:ext cx="599010" cy="259045"/>
    <xdr:sp macro="" textlink="">
      <xdr:nvSpPr>
        <xdr:cNvPr id="200" name="テキスト ボックス 199"/>
        <xdr:cNvSpPr txBox="1"/>
      </xdr:nvSpPr>
      <xdr:spPr>
        <a:xfrm>
          <a:off x="1719795" y="126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96322</xdr:rowOff>
    </xdr:from>
    <xdr:to>
      <xdr:col>6</xdr:col>
      <xdr:colOff>38100</xdr:colOff>
      <xdr:row>76</xdr:row>
      <xdr:rowOff>26473</xdr:rowOff>
    </xdr:to>
    <xdr:sp macro="" textlink="">
      <xdr:nvSpPr>
        <xdr:cNvPr id="201" name="楕円 200"/>
        <xdr:cNvSpPr/>
      </xdr:nvSpPr>
      <xdr:spPr>
        <a:xfrm>
          <a:off x="1079500" y="1295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42999</xdr:rowOff>
    </xdr:from>
    <xdr:ext cx="599010" cy="259045"/>
    <xdr:sp macro="" textlink="">
      <xdr:nvSpPr>
        <xdr:cNvPr id="202" name="テキスト ボックス 201"/>
        <xdr:cNvSpPr txBox="1"/>
      </xdr:nvSpPr>
      <xdr:spPr>
        <a:xfrm>
          <a:off x="830795" y="1273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4" name="テキスト ボックス 213"/>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8" name="テキスト ボックス 21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98701</xdr:rowOff>
    </xdr:from>
    <xdr:to>
      <xdr:col>24</xdr:col>
      <xdr:colOff>62865</xdr:colOff>
      <xdr:row>97</xdr:row>
      <xdr:rowOff>84471</xdr:rowOff>
    </xdr:to>
    <xdr:cxnSp macro="">
      <xdr:nvCxnSpPr>
        <xdr:cNvPr id="222" name="直線コネクタ 221"/>
        <xdr:cNvCxnSpPr/>
      </xdr:nvCxnSpPr>
      <xdr:spPr>
        <a:xfrm flipV="1">
          <a:off x="4633595" y="15700651"/>
          <a:ext cx="1270" cy="101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88298</xdr:rowOff>
    </xdr:from>
    <xdr:ext cx="534377" cy="259045"/>
    <xdr:sp macro="" textlink="">
      <xdr:nvSpPr>
        <xdr:cNvPr id="223" name="衛生費最小値テキスト"/>
        <xdr:cNvSpPr txBox="1"/>
      </xdr:nvSpPr>
      <xdr:spPr>
        <a:xfrm>
          <a:off x="4686300" y="167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84471</xdr:rowOff>
    </xdr:from>
    <xdr:to>
      <xdr:col>24</xdr:col>
      <xdr:colOff>152400</xdr:colOff>
      <xdr:row>97</xdr:row>
      <xdr:rowOff>84471</xdr:rowOff>
    </xdr:to>
    <xdr:cxnSp macro="">
      <xdr:nvCxnSpPr>
        <xdr:cNvPr id="224" name="直線コネクタ 223"/>
        <xdr:cNvCxnSpPr/>
      </xdr:nvCxnSpPr>
      <xdr:spPr>
        <a:xfrm>
          <a:off x="4546600" y="1671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45378</xdr:rowOff>
    </xdr:from>
    <xdr:ext cx="599010" cy="259045"/>
    <xdr:sp macro="" textlink="">
      <xdr:nvSpPr>
        <xdr:cNvPr id="225" name="衛生費最大値テキスト"/>
        <xdr:cNvSpPr txBox="1"/>
      </xdr:nvSpPr>
      <xdr:spPr>
        <a:xfrm>
          <a:off x="4686300" y="1547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98701</xdr:rowOff>
    </xdr:from>
    <xdr:to>
      <xdr:col>24</xdr:col>
      <xdr:colOff>152400</xdr:colOff>
      <xdr:row>91</xdr:row>
      <xdr:rowOff>98701</xdr:rowOff>
    </xdr:to>
    <xdr:cxnSp macro="">
      <xdr:nvCxnSpPr>
        <xdr:cNvPr id="226" name="直線コネクタ 225"/>
        <xdr:cNvCxnSpPr/>
      </xdr:nvCxnSpPr>
      <xdr:spPr>
        <a:xfrm>
          <a:off x="4546600" y="1570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136575</xdr:rowOff>
    </xdr:from>
    <xdr:to>
      <xdr:col>24</xdr:col>
      <xdr:colOff>63500</xdr:colOff>
      <xdr:row>94</xdr:row>
      <xdr:rowOff>83356</xdr:rowOff>
    </xdr:to>
    <xdr:cxnSp macro="">
      <xdr:nvCxnSpPr>
        <xdr:cNvPr id="227" name="直線コネクタ 226"/>
        <xdr:cNvCxnSpPr/>
      </xdr:nvCxnSpPr>
      <xdr:spPr>
        <a:xfrm>
          <a:off x="3797300" y="15567075"/>
          <a:ext cx="838200" cy="6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162334</xdr:rowOff>
    </xdr:from>
    <xdr:ext cx="534377" cy="259045"/>
    <xdr:sp macro="" textlink="">
      <xdr:nvSpPr>
        <xdr:cNvPr id="228" name="衛生費平均値テキスト"/>
        <xdr:cNvSpPr txBox="1"/>
      </xdr:nvSpPr>
      <xdr:spPr>
        <a:xfrm>
          <a:off x="4686300" y="16450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xdr:rowOff>
    </xdr:from>
    <xdr:to>
      <xdr:col>24</xdr:col>
      <xdr:colOff>114300</xdr:colOff>
      <xdr:row>96</xdr:row>
      <xdr:rowOff>114057</xdr:rowOff>
    </xdr:to>
    <xdr:sp macro="" textlink="">
      <xdr:nvSpPr>
        <xdr:cNvPr id="229" name="フローチャート: 判断 228"/>
        <xdr:cNvSpPr/>
      </xdr:nvSpPr>
      <xdr:spPr>
        <a:xfrm>
          <a:off x="4584700" y="164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136575</xdr:rowOff>
    </xdr:from>
    <xdr:to>
      <xdr:col>19</xdr:col>
      <xdr:colOff>177800</xdr:colOff>
      <xdr:row>93</xdr:row>
      <xdr:rowOff>27372</xdr:rowOff>
    </xdr:to>
    <xdr:cxnSp macro="">
      <xdr:nvCxnSpPr>
        <xdr:cNvPr id="230" name="直線コネクタ 229"/>
        <xdr:cNvCxnSpPr/>
      </xdr:nvCxnSpPr>
      <xdr:spPr>
        <a:xfrm flipV="1">
          <a:off x="2908300" y="15567075"/>
          <a:ext cx="889000" cy="40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11370</xdr:rowOff>
    </xdr:from>
    <xdr:to>
      <xdr:col>20</xdr:col>
      <xdr:colOff>38100</xdr:colOff>
      <xdr:row>96</xdr:row>
      <xdr:rowOff>112970</xdr:rowOff>
    </xdr:to>
    <xdr:sp macro="" textlink="">
      <xdr:nvSpPr>
        <xdr:cNvPr id="231" name="フローチャート: 判断 230"/>
        <xdr:cNvSpPr/>
      </xdr:nvSpPr>
      <xdr:spPr>
        <a:xfrm>
          <a:off x="37465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104097</xdr:rowOff>
    </xdr:from>
    <xdr:ext cx="534377" cy="259045"/>
    <xdr:sp macro="" textlink="">
      <xdr:nvSpPr>
        <xdr:cNvPr id="232" name="テキスト ボックス 231"/>
        <xdr:cNvSpPr txBox="1"/>
      </xdr:nvSpPr>
      <xdr:spPr>
        <a:xfrm>
          <a:off x="3530111" y="165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142574</xdr:rowOff>
    </xdr:from>
    <xdr:to>
      <xdr:col>15</xdr:col>
      <xdr:colOff>50800</xdr:colOff>
      <xdr:row>93</xdr:row>
      <xdr:rowOff>27372</xdr:rowOff>
    </xdr:to>
    <xdr:cxnSp macro="">
      <xdr:nvCxnSpPr>
        <xdr:cNvPr id="233" name="直線コネクタ 232"/>
        <xdr:cNvCxnSpPr/>
      </xdr:nvCxnSpPr>
      <xdr:spPr>
        <a:xfrm>
          <a:off x="2019300" y="15915974"/>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24423</xdr:rowOff>
    </xdr:from>
    <xdr:to>
      <xdr:col>15</xdr:col>
      <xdr:colOff>101600</xdr:colOff>
      <xdr:row>96</xdr:row>
      <xdr:rowOff>126023</xdr:rowOff>
    </xdr:to>
    <xdr:sp macro="" textlink="">
      <xdr:nvSpPr>
        <xdr:cNvPr id="234" name="フローチャート: 判断 233"/>
        <xdr:cNvSpPr/>
      </xdr:nvSpPr>
      <xdr:spPr>
        <a:xfrm>
          <a:off x="2857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117150</xdr:rowOff>
    </xdr:from>
    <xdr:ext cx="534377" cy="259045"/>
    <xdr:sp macro="" textlink="">
      <xdr:nvSpPr>
        <xdr:cNvPr id="235" name="テキスト ボックス 234"/>
        <xdr:cNvSpPr txBox="1"/>
      </xdr:nvSpPr>
      <xdr:spPr>
        <a:xfrm>
          <a:off x="2641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142574</xdr:rowOff>
    </xdr:from>
    <xdr:to>
      <xdr:col>10</xdr:col>
      <xdr:colOff>114300</xdr:colOff>
      <xdr:row>94</xdr:row>
      <xdr:rowOff>90391</xdr:rowOff>
    </xdr:to>
    <xdr:cxnSp macro="">
      <xdr:nvCxnSpPr>
        <xdr:cNvPr id="236" name="直線コネクタ 235"/>
        <xdr:cNvCxnSpPr/>
      </xdr:nvCxnSpPr>
      <xdr:spPr>
        <a:xfrm flipV="1">
          <a:off x="1130300" y="15915974"/>
          <a:ext cx="889000" cy="2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30921</xdr:rowOff>
    </xdr:from>
    <xdr:to>
      <xdr:col>10</xdr:col>
      <xdr:colOff>165100</xdr:colOff>
      <xdr:row>96</xdr:row>
      <xdr:rowOff>132521</xdr:rowOff>
    </xdr:to>
    <xdr:sp macro="" textlink="">
      <xdr:nvSpPr>
        <xdr:cNvPr id="237" name="フローチャート: 判断 236"/>
        <xdr:cNvSpPr/>
      </xdr:nvSpPr>
      <xdr:spPr>
        <a:xfrm>
          <a:off x="1968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123648</xdr:rowOff>
    </xdr:from>
    <xdr:ext cx="534377" cy="259045"/>
    <xdr:sp macro="" textlink="">
      <xdr:nvSpPr>
        <xdr:cNvPr id="238" name="テキスト ボックス 237"/>
        <xdr:cNvSpPr txBox="1"/>
      </xdr:nvSpPr>
      <xdr:spPr>
        <a:xfrm>
          <a:off x="1752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50278</xdr:rowOff>
    </xdr:from>
    <xdr:to>
      <xdr:col>6</xdr:col>
      <xdr:colOff>38100</xdr:colOff>
      <xdr:row>96</xdr:row>
      <xdr:rowOff>151878</xdr:rowOff>
    </xdr:to>
    <xdr:sp macro="" textlink="">
      <xdr:nvSpPr>
        <xdr:cNvPr id="239" name="フローチャート: 判断 238"/>
        <xdr:cNvSpPr/>
      </xdr:nvSpPr>
      <xdr:spPr>
        <a:xfrm>
          <a:off x="1079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143005</xdr:rowOff>
    </xdr:from>
    <xdr:ext cx="534377" cy="259045"/>
    <xdr:sp macro="" textlink="">
      <xdr:nvSpPr>
        <xdr:cNvPr id="240" name="テキスト ボックス 239"/>
        <xdr:cNvSpPr txBox="1"/>
      </xdr:nvSpPr>
      <xdr:spPr>
        <a:xfrm>
          <a:off x="863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32556</xdr:rowOff>
    </xdr:from>
    <xdr:to>
      <xdr:col>24</xdr:col>
      <xdr:colOff>114300</xdr:colOff>
      <xdr:row>94</xdr:row>
      <xdr:rowOff>134156</xdr:rowOff>
    </xdr:to>
    <xdr:sp macro="" textlink="">
      <xdr:nvSpPr>
        <xdr:cNvPr id="246" name="楕円 245"/>
        <xdr:cNvSpPr/>
      </xdr:nvSpPr>
      <xdr:spPr>
        <a:xfrm>
          <a:off x="4584700" y="16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55433</xdr:rowOff>
    </xdr:from>
    <xdr:ext cx="599010" cy="259045"/>
    <xdr:sp macro="" textlink="">
      <xdr:nvSpPr>
        <xdr:cNvPr id="247" name="衛生費該当値テキスト"/>
        <xdr:cNvSpPr txBox="1"/>
      </xdr:nvSpPr>
      <xdr:spPr>
        <a:xfrm>
          <a:off x="4686300" y="1600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85775</xdr:rowOff>
    </xdr:from>
    <xdr:to>
      <xdr:col>20</xdr:col>
      <xdr:colOff>38100</xdr:colOff>
      <xdr:row>91</xdr:row>
      <xdr:rowOff>15925</xdr:rowOff>
    </xdr:to>
    <xdr:sp macro="" textlink="">
      <xdr:nvSpPr>
        <xdr:cNvPr id="248" name="楕円 247"/>
        <xdr:cNvSpPr/>
      </xdr:nvSpPr>
      <xdr:spPr>
        <a:xfrm>
          <a:off x="3746500" y="155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32452</xdr:rowOff>
    </xdr:from>
    <xdr:ext cx="599010" cy="259045"/>
    <xdr:sp macro="" textlink="">
      <xdr:nvSpPr>
        <xdr:cNvPr id="249" name="テキスト ボックス 248"/>
        <xdr:cNvSpPr txBox="1"/>
      </xdr:nvSpPr>
      <xdr:spPr>
        <a:xfrm>
          <a:off x="3497795" y="1529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148022</xdr:rowOff>
    </xdr:from>
    <xdr:to>
      <xdr:col>15</xdr:col>
      <xdr:colOff>101600</xdr:colOff>
      <xdr:row>93</xdr:row>
      <xdr:rowOff>78172</xdr:rowOff>
    </xdr:to>
    <xdr:sp macro="" textlink="">
      <xdr:nvSpPr>
        <xdr:cNvPr id="250" name="楕円 249"/>
        <xdr:cNvSpPr/>
      </xdr:nvSpPr>
      <xdr:spPr>
        <a:xfrm>
          <a:off x="2857500" y="159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94699</xdr:rowOff>
    </xdr:from>
    <xdr:ext cx="599010" cy="259045"/>
    <xdr:sp macro="" textlink="">
      <xdr:nvSpPr>
        <xdr:cNvPr id="251" name="テキスト ボックス 250"/>
        <xdr:cNvSpPr txBox="1"/>
      </xdr:nvSpPr>
      <xdr:spPr>
        <a:xfrm>
          <a:off x="2608795" y="1569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91774</xdr:rowOff>
    </xdr:from>
    <xdr:to>
      <xdr:col>10</xdr:col>
      <xdr:colOff>165100</xdr:colOff>
      <xdr:row>93</xdr:row>
      <xdr:rowOff>21924</xdr:rowOff>
    </xdr:to>
    <xdr:sp macro="" textlink="">
      <xdr:nvSpPr>
        <xdr:cNvPr id="252" name="楕円 251"/>
        <xdr:cNvSpPr/>
      </xdr:nvSpPr>
      <xdr:spPr>
        <a:xfrm>
          <a:off x="1968500" y="15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38451</xdr:rowOff>
    </xdr:from>
    <xdr:ext cx="599010" cy="259045"/>
    <xdr:sp macro="" textlink="">
      <xdr:nvSpPr>
        <xdr:cNvPr id="253" name="テキスト ボックス 252"/>
        <xdr:cNvSpPr txBox="1"/>
      </xdr:nvSpPr>
      <xdr:spPr>
        <a:xfrm>
          <a:off x="1719795" y="1564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39591</xdr:rowOff>
    </xdr:from>
    <xdr:to>
      <xdr:col>6</xdr:col>
      <xdr:colOff>38100</xdr:colOff>
      <xdr:row>94</xdr:row>
      <xdr:rowOff>141191</xdr:rowOff>
    </xdr:to>
    <xdr:sp macro="" textlink="">
      <xdr:nvSpPr>
        <xdr:cNvPr id="254" name="楕円 253"/>
        <xdr:cNvSpPr/>
      </xdr:nvSpPr>
      <xdr:spPr>
        <a:xfrm>
          <a:off x="1079500" y="161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157718</xdr:rowOff>
    </xdr:from>
    <xdr:ext cx="599010" cy="259045"/>
    <xdr:sp macro="" textlink="">
      <xdr:nvSpPr>
        <xdr:cNvPr id="255" name="テキスト ボックス 254"/>
        <xdr:cNvSpPr txBox="1"/>
      </xdr:nvSpPr>
      <xdr:spPr>
        <a:xfrm>
          <a:off x="830795" y="1593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49213</xdr:rowOff>
    </xdr:from>
    <xdr:to>
      <xdr:col>54</xdr:col>
      <xdr:colOff>189865</xdr:colOff>
      <xdr:row>39</xdr:row>
      <xdr:rowOff>44450</xdr:rowOff>
    </xdr:to>
    <xdr:cxnSp macro="">
      <xdr:nvCxnSpPr>
        <xdr:cNvPr id="279" name="直線コネクタ 278"/>
        <xdr:cNvCxnSpPr/>
      </xdr:nvCxnSpPr>
      <xdr:spPr>
        <a:xfrm flipV="1">
          <a:off x="10475595" y="5878513"/>
          <a:ext cx="1270" cy="85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167340</xdr:rowOff>
    </xdr:from>
    <xdr:ext cx="469744" cy="259045"/>
    <xdr:sp macro="" textlink="">
      <xdr:nvSpPr>
        <xdr:cNvPr id="282" name="労働費最大値テキスト"/>
        <xdr:cNvSpPr txBox="1"/>
      </xdr:nvSpPr>
      <xdr:spPr>
        <a:xfrm>
          <a:off x="10528300" y="565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49213</xdr:rowOff>
    </xdr:from>
    <xdr:to>
      <xdr:col>55</xdr:col>
      <xdr:colOff>88900</xdr:colOff>
      <xdr:row>34</xdr:row>
      <xdr:rowOff>49213</xdr:rowOff>
    </xdr:to>
    <xdr:cxnSp macro="">
      <xdr:nvCxnSpPr>
        <xdr:cNvPr id="283" name="直線コネクタ 282"/>
        <xdr:cNvCxnSpPr/>
      </xdr:nvCxnSpPr>
      <xdr:spPr>
        <a:xfrm>
          <a:off x="10388600" y="587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25400</xdr:rowOff>
    </xdr:from>
    <xdr:to>
      <xdr:col>55</xdr:col>
      <xdr:colOff>0</xdr:colOff>
      <xdr:row>36</xdr:row>
      <xdr:rowOff>32067</xdr:rowOff>
    </xdr:to>
    <xdr:cxnSp macro="">
      <xdr:nvCxnSpPr>
        <xdr:cNvPr id="284" name="直線コネクタ 283"/>
        <xdr:cNvCxnSpPr/>
      </xdr:nvCxnSpPr>
      <xdr:spPr>
        <a:xfrm>
          <a:off x="9639300" y="6197600"/>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170007</xdr:rowOff>
    </xdr:from>
    <xdr:ext cx="378565" cy="259045"/>
    <xdr:sp macro="" textlink="">
      <xdr:nvSpPr>
        <xdr:cNvPr id="285" name="労働費平均値テキスト"/>
        <xdr:cNvSpPr txBox="1"/>
      </xdr:nvSpPr>
      <xdr:spPr>
        <a:xfrm>
          <a:off x="10528300" y="6513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20130</xdr:rowOff>
    </xdr:from>
    <xdr:to>
      <xdr:col>55</xdr:col>
      <xdr:colOff>50800</xdr:colOff>
      <xdr:row>38</xdr:row>
      <xdr:rowOff>121730</xdr:rowOff>
    </xdr:to>
    <xdr:sp macro="" textlink="">
      <xdr:nvSpPr>
        <xdr:cNvPr id="286" name="フローチャート: 判断 285"/>
        <xdr:cNvSpPr/>
      </xdr:nvSpPr>
      <xdr:spPr>
        <a:xfrm>
          <a:off x="104267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25400</xdr:rowOff>
    </xdr:from>
    <xdr:to>
      <xdr:col>50</xdr:col>
      <xdr:colOff>114300</xdr:colOff>
      <xdr:row>36</xdr:row>
      <xdr:rowOff>44831</xdr:rowOff>
    </xdr:to>
    <xdr:cxnSp macro="">
      <xdr:nvCxnSpPr>
        <xdr:cNvPr id="287" name="直線コネクタ 286"/>
        <xdr:cNvCxnSpPr/>
      </xdr:nvCxnSpPr>
      <xdr:spPr>
        <a:xfrm flipV="1">
          <a:off x="8750300" y="619760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19939</xdr:rowOff>
    </xdr:from>
    <xdr:to>
      <xdr:col>50</xdr:col>
      <xdr:colOff>165100</xdr:colOff>
      <xdr:row>38</xdr:row>
      <xdr:rowOff>121539</xdr:rowOff>
    </xdr:to>
    <xdr:sp macro="" textlink="">
      <xdr:nvSpPr>
        <xdr:cNvPr id="288" name="フローチャート: 判断 287"/>
        <xdr:cNvSpPr/>
      </xdr:nvSpPr>
      <xdr:spPr>
        <a:xfrm>
          <a:off x="9588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112666</xdr:rowOff>
    </xdr:from>
    <xdr:ext cx="378565" cy="259045"/>
    <xdr:sp macro="" textlink="">
      <xdr:nvSpPr>
        <xdr:cNvPr id="289" name="テキスト ボックス 288"/>
        <xdr:cNvSpPr txBox="1"/>
      </xdr:nvSpPr>
      <xdr:spPr>
        <a:xfrm>
          <a:off x="9450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140462</xdr:rowOff>
    </xdr:from>
    <xdr:to>
      <xdr:col>45</xdr:col>
      <xdr:colOff>177800</xdr:colOff>
      <xdr:row>36</xdr:row>
      <xdr:rowOff>44831</xdr:rowOff>
    </xdr:to>
    <xdr:cxnSp macro="">
      <xdr:nvCxnSpPr>
        <xdr:cNvPr id="290" name="直線コネクタ 289"/>
        <xdr:cNvCxnSpPr/>
      </xdr:nvCxnSpPr>
      <xdr:spPr>
        <a:xfrm>
          <a:off x="7861300" y="6141212"/>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171006</xdr:rowOff>
    </xdr:from>
    <xdr:to>
      <xdr:col>46</xdr:col>
      <xdr:colOff>38100</xdr:colOff>
      <xdr:row>38</xdr:row>
      <xdr:rowOff>101156</xdr:rowOff>
    </xdr:to>
    <xdr:sp macro="" textlink="">
      <xdr:nvSpPr>
        <xdr:cNvPr id="291" name="フローチャート: 判断 290"/>
        <xdr:cNvSpPr/>
      </xdr:nvSpPr>
      <xdr:spPr>
        <a:xfrm>
          <a:off x="8699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92283</xdr:rowOff>
    </xdr:from>
    <xdr:ext cx="378565" cy="259045"/>
    <xdr:sp macro="" textlink="">
      <xdr:nvSpPr>
        <xdr:cNvPr id="292" name="テキスト ボックス 291"/>
        <xdr:cNvSpPr txBox="1"/>
      </xdr:nvSpPr>
      <xdr:spPr>
        <a:xfrm>
          <a:off x="8561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44831</xdr:rowOff>
    </xdr:from>
    <xdr:to>
      <xdr:col>41</xdr:col>
      <xdr:colOff>50800</xdr:colOff>
      <xdr:row>35</xdr:row>
      <xdr:rowOff>140462</xdr:rowOff>
    </xdr:to>
    <xdr:cxnSp macro="">
      <xdr:nvCxnSpPr>
        <xdr:cNvPr id="293" name="直線コネクタ 292"/>
        <xdr:cNvCxnSpPr/>
      </xdr:nvCxnSpPr>
      <xdr:spPr>
        <a:xfrm>
          <a:off x="6972300" y="5188331"/>
          <a:ext cx="889000" cy="95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7747</xdr:rowOff>
    </xdr:from>
    <xdr:to>
      <xdr:col>41</xdr:col>
      <xdr:colOff>101600</xdr:colOff>
      <xdr:row>37</xdr:row>
      <xdr:rowOff>109347</xdr:rowOff>
    </xdr:to>
    <xdr:sp macro="" textlink="">
      <xdr:nvSpPr>
        <xdr:cNvPr id="294" name="フローチャート: 判断 293"/>
        <xdr:cNvSpPr/>
      </xdr:nvSpPr>
      <xdr:spPr>
        <a:xfrm>
          <a:off x="7810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100474</xdr:rowOff>
    </xdr:from>
    <xdr:ext cx="469744" cy="259045"/>
    <xdr:sp macro="" textlink="">
      <xdr:nvSpPr>
        <xdr:cNvPr id="295" name="テキスト ボックス 294"/>
        <xdr:cNvSpPr txBox="1"/>
      </xdr:nvSpPr>
      <xdr:spPr>
        <a:xfrm>
          <a:off x="7626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55372</xdr:rowOff>
    </xdr:from>
    <xdr:to>
      <xdr:col>36</xdr:col>
      <xdr:colOff>165100</xdr:colOff>
      <xdr:row>36</xdr:row>
      <xdr:rowOff>156972</xdr:rowOff>
    </xdr:to>
    <xdr:sp macro="" textlink="">
      <xdr:nvSpPr>
        <xdr:cNvPr id="296" name="フローチャート: 判断 295"/>
        <xdr:cNvSpPr/>
      </xdr:nvSpPr>
      <xdr:spPr>
        <a:xfrm>
          <a:off x="6921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148099</xdr:rowOff>
    </xdr:from>
    <xdr:ext cx="469744" cy="259045"/>
    <xdr:sp macro="" textlink="">
      <xdr:nvSpPr>
        <xdr:cNvPr id="297" name="テキスト ボックス 296"/>
        <xdr:cNvSpPr txBox="1"/>
      </xdr:nvSpPr>
      <xdr:spPr>
        <a:xfrm>
          <a:off x="6737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152717</xdr:rowOff>
    </xdr:from>
    <xdr:to>
      <xdr:col>55</xdr:col>
      <xdr:colOff>50800</xdr:colOff>
      <xdr:row>36</xdr:row>
      <xdr:rowOff>82867</xdr:rowOff>
    </xdr:to>
    <xdr:sp macro="" textlink="">
      <xdr:nvSpPr>
        <xdr:cNvPr id="303" name="楕円 302"/>
        <xdr:cNvSpPr/>
      </xdr:nvSpPr>
      <xdr:spPr>
        <a:xfrm>
          <a:off x="10426700" y="6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4144</xdr:rowOff>
    </xdr:from>
    <xdr:ext cx="469744" cy="259045"/>
    <xdr:sp macro="" textlink="">
      <xdr:nvSpPr>
        <xdr:cNvPr id="304" name="労働費該当値テキスト"/>
        <xdr:cNvSpPr txBox="1"/>
      </xdr:nvSpPr>
      <xdr:spPr>
        <a:xfrm>
          <a:off x="10528300" y="6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146050</xdr:rowOff>
    </xdr:from>
    <xdr:to>
      <xdr:col>50</xdr:col>
      <xdr:colOff>165100</xdr:colOff>
      <xdr:row>36</xdr:row>
      <xdr:rowOff>76200</xdr:rowOff>
    </xdr:to>
    <xdr:sp macro="" textlink="">
      <xdr:nvSpPr>
        <xdr:cNvPr id="305" name="楕円 304"/>
        <xdr:cNvSpPr/>
      </xdr:nvSpPr>
      <xdr:spPr>
        <a:xfrm>
          <a:off x="958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92727</xdr:rowOff>
    </xdr:from>
    <xdr:ext cx="469744" cy="259045"/>
    <xdr:sp macro="" textlink="">
      <xdr:nvSpPr>
        <xdr:cNvPr id="306" name="テキスト ボックス 305"/>
        <xdr:cNvSpPr txBox="1"/>
      </xdr:nvSpPr>
      <xdr:spPr>
        <a:xfrm>
          <a:off x="9404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165481</xdr:rowOff>
    </xdr:from>
    <xdr:to>
      <xdr:col>46</xdr:col>
      <xdr:colOff>38100</xdr:colOff>
      <xdr:row>36</xdr:row>
      <xdr:rowOff>95631</xdr:rowOff>
    </xdr:to>
    <xdr:sp macro="" textlink="">
      <xdr:nvSpPr>
        <xdr:cNvPr id="307" name="楕円 306"/>
        <xdr:cNvSpPr/>
      </xdr:nvSpPr>
      <xdr:spPr>
        <a:xfrm>
          <a:off x="8699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112158</xdr:rowOff>
    </xdr:from>
    <xdr:ext cx="469744" cy="259045"/>
    <xdr:sp macro="" textlink="">
      <xdr:nvSpPr>
        <xdr:cNvPr id="308" name="テキスト ボックス 307"/>
        <xdr:cNvSpPr txBox="1"/>
      </xdr:nvSpPr>
      <xdr:spPr>
        <a:xfrm>
          <a:off x="8515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89662</xdr:rowOff>
    </xdr:from>
    <xdr:to>
      <xdr:col>41</xdr:col>
      <xdr:colOff>101600</xdr:colOff>
      <xdr:row>36</xdr:row>
      <xdr:rowOff>19812</xdr:rowOff>
    </xdr:to>
    <xdr:sp macro="" textlink="">
      <xdr:nvSpPr>
        <xdr:cNvPr id="309" name="楕円 308"/>
        <xdr:cNvSpPr/>
      </xdr:nvSpPr>
      <xdr:spPr>
        <a:xfrm>
          <a:off x="7810500" y="6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36339</xdr:rowOff>
    </xdr:from>
    <xdr:ext cx="469744" cy="259045"/>
    <xdr:sp macro="" textlink="">
      <xdr:nvSpPr>
        <xdr:cNvPr id="310" name="テキスト ボックス 309"/>
        <xdr:cNvSpPr txBox="1"/>
      </xdr:nvSpPr>
      <xdr:spPr>
        <a:xfrm>
          <a:off x="7626428"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165481</xdr:rowOff>
    </xdr:from>
    <xdr:to>
      <xdr:col>36</xdr:col>
      <xdr:colOff>165100</xdr:colOff>
      <xdr:row>30</xdr:row>
      <xdr:rowOff>95631</xdr:rowOff>
    </xdr:to>
    <xdr:sp macro="" textlink="">
      <xdr:nvSpPr>
        <xdr:cNvPr id="311" name="楕円 310"/>
        <xdr:cNvSpPr/>
      </xdr:nvSpPr>
      <xdr:spPr>
        <a:xfrm>
          <a:off x="6921500" y="51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112158</xdr:rowOff>
    </xdr:from>
    <xdr:ext cx="469744" cy="259045"/>
    <xdr:sp macro="" textlink="">
      <xdr:nvSpPr>
        <xdr:cNvPr id="312" name="テキスト ボックス 311"/>
        <xdr:cNvSpPr txBox="1"/>
      </xdr:nvSpPr>
      <xdr:spPr>
        <a:xfrm>
          <a:off x="6737428" y="49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38" name="直線コネクタ 337"/>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39"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0" name="直線コネクタ 339"/>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1"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2" name="直線コネクタ 341"/>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67637</xdr:rowOff>
    </xdr:from>
    <xdr:to>
      <xdr:col>55</xdr:col>
      <xdr:colOff>0</xdr:colOff>
      <xdr:row>54</xdr:row>
      <xdr:rowOff>154973</xdr:rowOff>
    </xdr:to>
    <xdr:cxnSp macro="">
      <xdr:nvCxnSpPr>
        <xdr:cNvPr id="343" name="直線コネクタ 342"/>
        <xdr:cNvCxnSpPr/>
      </xdr:nvCxnSpPr>
      <xdr:spPr>
        <a:xfrm>
          <a:off x="9639300" y="9325937"/>
          <a:ext cx="8382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4"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5" name="フローチャート: 判断 344"/>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67637</xdr:rowOff>
    </xdr:from>
    <xdr:to>
      <xdr:col>50</xdr:col>
      <xdr:colOff>114300</xdr:colOff>
      <xdr:row>54</xdr:row>
      <xdr:rowOff>111887</xdr:rowOff>
    </xdr:to>
    <xdr:cxnSp macro="">
      <xdr:nvCxnSpPr>
        <xdr:cNvPr id="346" name="直線コネクタ 345"/>
        <xdr:cNvCxnSpPr/>
      </xdr:nvCxnSpPr>
      <xdr:spPr>
        <a:xfrm flipV="1">
          <a:off x="8750300" y="9325937"/>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7" name="フローチャート: 判断 346"/>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48" name="テキスト ボックス 347"/>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111887</xdr:rowOff>
    </xdr:from>
    <xdr:to>
      <xdr:col>45</xdr:col>
      <xdr:colOff>177800</xdr:colOff>
      <xdr:row>55</xdr:row>
      <xdr:rowOff>142247</xdr:rowOff>
    </xdr:to>
    <xdr:cxnSp macro="">
      <xdr:nvCxnSpPr>
        <xdr:cNvPr id="349" name="直線コネクタ 348"/>
        <xdr:cNvCxnSpPr/>
      </xdr:nvCxnSpPr>
      <xdr:spPr>
        <a:xfrm flipV="1">
          <a:off x="7861300" y="9370187"/>
          <a:ext cx="889000" cy="20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0" name="フローチャート: 判断 349"/>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1" name="テキスト ボックス 350"/>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121924</xdr:rowOff>
    </xdr:from>
    <xdr:to>
      <xdr:col>41</xdr:col>
      <xdr:colOff>50800</xdr:colOff>
      <xdr:row>55</xdr:row>
      <xdr:rowOff>142247</xdr:rowOff>
    </xdr:to>
    <xdr:cxnSp macro="">
      <xdr:nvCxnSpPr>
        <xdr:cNvPr id="352" name="直線コネクタ 351"/>
        <xdr:cNvCxnSpPr/>
      </xdr:nvCxnSpPr>
      <xdr:spPr>
        <a:xfrm>
          <a:off x="6972300" y="9551674"/>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3" name="フローチャート: 判断 352"/>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4" name="テキスト ボックス 353"/>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5" name="フローチャート: 判断 354"/>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56" name="テキスト ボックス 355"/>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104173</xdr:rowOff>
    </xdr:from>
    <xdr:to>
      <xdr:col>55</xdr:col>
      <xdr:colOff>50800</xdr:colOff>
      <xdr:row>55</xdr:row>
      <xdr:rowOff>34323</xdr:rowOff>
    </xdr:to>
    <xdr:sp macro="" textlink="">
      <xdr:nvSpPr>
        <xdr:cNvPr id="362" name="楕円 361"/>
        <xdr:cNvSpPr/>
      </xdr:nvSpPr>
      <xdr:spPr>
        <a:xfrm>
          <a:off x="10426700" y="93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127050</xdr:rowOff>
    </xdr:from>
    <xdr:ext cx="534377" cy="259045"/>
    <xdr:sp macro="" textlink="">
      <xdr:nvSpPr>
        <xdr:cNvPr id="363" name="農林水産業費該当値テキスト"/>
        <xdr:cNvSpPr txBox="1"/>
      </xdr:nvSpPr>
      <xdr:spPr>
        <a:xfrm>
          <a:off x="10528300" y="92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16837</xdr:rowOff>
    </xdr:from>
    <xdr:to>
      <xdr:col>50</xdr:col>
      <xdr:colOff>165100</xdr:colOff>
      <xdr:row>54</xdr:row>
      <xdr:rowOff>118437</xdr:rowOff>
    </xdr:to>
    <xdr:sp macro="" textlink="">
      <xdr:nvSpPr>
        <xdr:cNvPr id="364" name="楕円 363"/>
        <xdr:cNvSpPr/>
      </xdr:nvSpPr>
      <xdr:spPr>
        <a:xfrm>
          <a:off x="9588500" y="92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134964</xdr:rowOff>
    </xdr:from>
    <xdr:ext cx="534377" cy="259045"/>
    <xdr:sp macro="" textlink="">
      <xdr:nvSpPr>
        <xdr:cNvPr id="365" name="テキスト ボックス 364"/>
        <xdr:cNvSpPr txBox="1"/>
      </xdr:nvSpPr>
      <xdr:spPr>
        <a:xfrm>
          <a:off x="9372111" y="90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61087</xdr:rowOff>
    </xdr:from>
    <xdr:to>
      <xdr:col>46</xdr:col>
      <xdr:colOff>38100</xdr:colOff>
      <xdr:row>54</xdr:row>
      <xdr:rowOff>162687</xdr:rowOff>
    </xdr:to>
    <xdr:sp macro="" textlink="">
      <xdr:nvSpPr>
        <xdr:cNvPr id="366" name="楕円 365"/>
        <xdr:cNvSpPr/>
      </xdr:nvSpPr>
      <xdr:spPr>
        <a:xfrm>
          <a:off x="8699500" y="93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7764</xdr:rowOff>
    </xdr:from>
    <xdr:ext cx="534377" cy="259045"/>
    <xdr:sp macro="" textlink="">
      <xdr:nvSpPr>
        <xdr:cNvPr id="367" name="テキスト ボックス 366"/>
        <xdr:cNvSpPr txBox="1"/>
      </xdr:nvSpPr>
      <xdr:spPr>
        <a:xfrm>
          <a:off x="8483111" y="90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91447</xdr:rowOff>
    </xdr:from>
    <xdr:to>
      <xdr:col>41</xdr:col>
      <xdr:colOff>101600</xdr:colOff>
      <xdr:row>56</xdr:row>
      <xdr:rowOff>21597</xdr:rowOff>
    </xdr:to>
    <xdr:sp macro="" textlink="">
      <xdr:nvSpPr>
        <xdr:cNvPr id="368" name="楕円 367"/>
        <xdr:cNvSpPr/>
      </xdr:nvSpPr>
      <xdr:spPr>
        <a:xfrm>
          <a:off x="7810500" y="95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38124</xdr:rowOff>
    </xdr:from>
    <xdr:ext cx="534377" cy="259045"/>
    <xdr:sp macro="" textlink="">
      <xdr:nvSpPr>
        <xdr:cNvPr id="369" name="テキスト ボックス 368"/>
        <xdr:cNvSpPr txBox="1"/>
      </xdr:nvSpPr>
      <xdr:spPr>
        <a:xfrm>
          <a:off x="7594111" y="92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71124</xdr:rowOff>
    </xdr:from>
    <xdr:to>
      <xdr:col>36</xdr:col>
      <xdr:colOff>165100</xdr:colOff>
      <xdr:row>56</xdr:row>
      <xdr:rowOff>1274</xdr:rowOff>
    </xdr:to>
    <xdr:sp macro="" textlink="">
      <xdr:nvSpPr>
        <xdr:cNvPr id="370" name="楕円 369"/>
        <xdr:cNvSpPr/>
      </xdr:nvSpPr>
      <xdr:spPr>
        <a:xfrm>
          <a:off x="6921500" y="95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17801</xdr:rowOff>
    </xdr:from>
    <xdr:ext cx="534377" cy="259045"/>
    <xdr:sp macro="" textlink="">
      <xdr:nvSpPr>
        <xdr:cNvPr id="371" name="テキスト ボックス 370"/>
        <xdr:cNvSpPr txBox="1"/>
      </xdr:nvSpPr>
      <xdr:spPr>
        <a:xfrm>
          <a:off x="6705111" y="92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5" name="直線コネクタ 394"/>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6"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7" name="直線コネクタ 396"/>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398"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399" name="直線コネクタ 398"/>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15410</xdr:rowOff>
    </xdr:from>
    <xdr:to>
      <xdr:col>55</xdr:col>
      <xdr:colOff>0</xdr:colOff>
      <xdr:row>78</xdr:row>
      <xdr:rowOff>17346</xdr:rowOff>
    </xdr:to>
    <xdr:cxnSp macro="">
      <xdr:nvCxnSpPr>
        <xdr:cNvPr id="400" name="直線コネクタ 399"/>
        <xdr:cNvCxnSpPr/>
      </xdr:nvCxnSpPr>
      <xdr:spPr>
        <a:xfrm flipV="1">
          <a:off x="9639300" y="13388510"/>
          <a:ext cx="8382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1"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2" name="フローチャート: 判断 401"/>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145941</xdr:rowOff>
    </xdr:from>
    <xdr:to>
      <xdr:col>50</xdr:col>
      <xdr:colOff>114300</xdr:colOff>
      <xdr:row>78</xdr:row>
      <xdr:rowOff>17346</xdr:rowOff>
    </xdr:to>
    <xdr:cxnSp macro="">
      <xdr:nvCxnSpPr>
        <xdr:cNvPr id="403" name="直線コネクタ 402"/>
        <xdr:cNvCxnSpPr/>
      </xdr:nvCxnSpPr>
      <xdr:spPr>
        <a:xfrm>
          <a:off x="8750300" y="13347591"/>
          <a:ext cx="889000" cy="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4" name="フローチャート: 判断 403"/>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5" name="テキスト ボックス 404"/>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141132</xdr:rowOff>
    </xdr:from>
    <xdr:to>
      <xdr:col>45</xdr:col>
      <xdr:colOff>177800</xdr:colOff>
      <xdr:row>77</xdr:row>
      <xdr:rowOff>145941</xdr:rowOff>
    </xdr:to>
    <xdr:cxnSp macro="">
      <xdr:nvCxnSpPr>
        <xdr:cNvPr id="406" name="直線コネクタ 405"/>
        <xdr:cNvCxnSpPr/>
      </xdr:nvCxnSpPr>
      <xdr:spPr>
        <a:xfrm>
          <a:off x="7861300" y="13342782"/>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7" name="フローチャート: 判断 406"/>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08" name="テキスト ボックス 407"/>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141132</xdr:rowOff>
    </xdr:from>
    <xdr:to>
      <xdr:col>41</xdr:col>
      <xdr:colOff>50800</xdr:colOff>
      <xdr:row>78</xdr:row>
      <xdr:rowOff>18306</xdr:rowOff>
    </xdr:to>
    <xdr:cxnSp macro="">
      <xdr:nvCxnSpPr>
        <xdr:cNvPr id="409" name="直線コネクタ 408"/>
        <xdr:cNvCxnSpPr/>
      </xdr:nvCxnSpPr>
      <xdr:spPr>
        <a:xfrm flipV="1">
          <a:off x="6972300" y="13342782"/>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0" name="フローチャート: 判断 409"/>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1" name="テキスト ボックス 410"/>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2" name="フローチャート: 判断 411"/>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3" name="テキスト ボックス 412"/>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136060</xdr:rowOff>
    </xdr:from>
    <xdr:to>
      <xdr:col>55</xdr:col>
      <xdr:colOff>50800</xdr:colOff>
      <xdr:row>78</xdr:row>
      <xdr:rowOff>66210</xdr:rowOff>
    </xdr:to>
    <xdr:sp macro="" textlink="">
      <xdr:nvSpPr>
        <xdr:cNvPr id="419" name="楕円 418"/>
        <xdr:cNvSpPr/>
      </xdr:nvSpPr>
      <xdr:spPr>
        <a:xfrm>
          <a:off x="10426700" y="133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158937</xdr:rowOff>
    </xdr:from>
    <xdr:ext cx="534377" cy="259045"/>
    <xdr:sp macro="" textlink="">
      <xdr:nvSpPr>
        <xdr:cNvPr id="420" name="商工費該当値テキスト"/>
        <xdr:cNvSpPr txBox="1"/>
      </xdr:nvSpPr>
      <xdr:spPr>
        <a:xfrm>
          <a:off x="10528300" y="131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137996</xdr:rowOff>
    </xdr:from>
    <xdr:to>
      <xdr:col>50</xdr:col>
      <xdr:colOff>165100</xdr:colOff>
      <xdr:row>78</xdr:row>
      <xdr:rowOff>68146</xdr:rowOff>
    </xdr:to>
    <xdr:sp macro="" textlink="">
      <xdr:nvSpPr>
        <xdr:cNvPr id="421" name="楕円 420"/>
        <xdr:cNvSpPr/>
      </xdr:nvSpPr>
      <xdr:spPr>
        <a:xfrm>
          <a:off x="9588500" y="133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84673</xdr:rowOff>
    </xdr:from>
    <xdr:ext cx="534377" cy="259045"/>
    <xdr:sp macro="" textlink="">
      <xdr:nvSpPr>
        <xdr:cNvPr id="422" name="テキスト ボックス 421"/>
        <xdr:cNvSpPr txBox="1"/>
      </xdr:nvSpPr>
      <xdr:spPr>
        <a:xfrm>
          <a:off x="9372111" y="131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95141</xdr:rowOff>
    </xdr:from>
    <xdr:to>
      <xdr:col>46</xdr:col>
      <xdr:colOff>38100</xdr:colOff>
      <xdr:row>78</xdr:row>
      <xdr:rowOff>25291</xdr:rowOff>
    </xdr:to>
    <xdr:sp macro="" textlink="">
      <xdr:nvSpPr>
        <xdr:cNvPr id="423" name="楕円 422"/>
        <xdr:cNvSpPr/>
      </xdr:nvSpPr>
      <xdr:spPr>
        <a:xfrm>
          <a:off x="8699500" y="132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41818</xdr:rowOff>
    </xdr:from>
    <xdr:ext cx="534377" cy="259045"/>
    <xdr:sp macro="" textlink="">
      <xdr:nvSpPr>
        <xdr:cNvPr id="424" name="テキスト ボックス 423"/>
        <xdr:cNvSpPr txBox="1"/>
      </xdr:nvSpPr>
      <xdr:spPr>
        <a:xfrm>
          <a:off x="8483111" y="130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90332</xdr:rowOff>
    </xdr:from>
    <xdr:to>
      <xdr:col>41</xdr:col>
      <xdr:colOff>101600</xdr:colOff>
      <xdr:row>78</xdr:row>
      <xdr:rowOff>20482</xdr:rowOff>
    </xdr:to>
    <xdr:sp macro="" textlink="">
      <xdr:nvSpPr>
        <xdr:cNvPr id="425" name="楕円 424"/>
        <xdr:cNvSpPr/>
      </xdr:nvSpPr>
      <xdr:spPr>
        <a:xfrm>
          <a:off x="7810500" y="132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37009</xdr:rowOff>
    </xdr:from>
    <xdr:ext cx="534377" cy="259045"/>
    <xdr:sp macro="" textlink="">
      <xdr:nvSpPr>
        <xdr:cNvPr id="426" name="テキスト ボックス 425"/>
        <xdr:cNvSpPr txBox="1"/>
      </xdr:nvSpPr>
      <xdr:spPr>
        <a:xfrm>
          <a:off x="7594111" y="130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138956</xdr:rowOff>
    </xdr:from>
    <xdr:to>
      <xdr:col>36</xdr:col>
      <xdr:colOff>165100</xdr:colOff>
      <xdr:row>78</xdr:row>
      <xdr:rowOff>69106</xdr:rowOff>
    </xdr:to>
    <xdr:sp macro="" textlink="">
      <xdr:nvSpPr>
        <xdr:cNvPr id="427" name="楕円 426"/>
        <xdr:cNvSpPr/>
      </xdr:nvSpPr>
      <xdr:spPr>
        <a:xfrm>
          <a:off x="6921500" y="133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85633</xdr:rowOff>
    </xdr:from>
    <xdr:ext cx="534377" cy="259045"/>
    <xdr:sp macro="" textlink="">
      <xdr:nvSpPr>
        <xdr:cNvPr id="428" name="テキスト ボックス 427"/>
        <xdr:cNvSpPr txBox="1"/>
      </xdr:nvSpPr>
      <xdr:spPr>
        <a:xfrm>
          <a:off x="6705111" y="1311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2" name="直線コネクタ 451"/>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3"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4" name="直線コネクタ 453"/>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5"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6" name="直線コネクタ 455"/>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99558</xdr:rowOff>
    </xdr:from>
    <xdr:to>
      <xdr:col>55</xdr:col>
      <xdr:colOff>0</xdr:colOff>
      <xdr:row>94</xdr:row>
      <xdr:rowOff>119842</xdr:rowOff>
    </xdr:to>
    <xdr:cxnSp macro="">
      <xdr:nvCxnSpPr>
        <xdr:cNvPr id="457" name="直線コネクタ 456"/>
        <xdr:cNvCxnSpPr/>
      </xdr:nvCxnSpPr>
      <xdr:spPr>
        <a:xfrm flipV="1">
          <a:off x="9639300" y="16044408"/>
          <a:ext cx="838200" cy="1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58"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59" name="フローチャート: 判断 458"/>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119842</xdr:rowOff>
    </xdr:from>
    <xdr:to>
      <xdr:col>50</xdr:col>
      <xdr:colOff>114300</xdr:colOff>
      <xdr:row>95</xdr:row>
      <xdr:rowOff>53792</xdr:rowOff>
    </xdr:to>
    <xdr:cxnSp macro="">
      <xdr:nvCxnSpPr>
        <xdr:cNvPr id="460" name="直線コネクタ 459"/>
        <xdr:cNvCxnSpPr/>
      </xdr:nvCxnSpPr>
      <xdr:spPr>
        <a:xfrm flipV="1">
          <a:off x="8750300" y="16236142"/>
          <a:ext cx="889000" cy="10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1" name="フローチャート: 判断 460"/>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2" name="テキスト ボックス 461"/>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128591</xdr:rowOff>
    </xdr:from>
    <xdr:to>
      <xdr:col>45</xdr:col>
      <xdr:colOff>177800</xdr:colOff>
      <xdr:row>95</xdr:row>
      <xdr:rowOff>53792</xdr:rowOff>
    </xdr:to>
    <xdr:cxnSp macro="">
      <xdr:nvCxnSpPr>
        <xdr:cNvPr id="463" name="直線コネクタ 462"/>
        <xdr:cNvCxnSpPr/>
      </xdr:nvCxnSpPr>
      <xdr:spPr>
        <a:xfrm>
          <a:off x="7861300" y="16244891"/>
          <a:ext cx="889000" cy="9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4" name="フローチャート: 判断 463"/>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5" name="テキスト ボックス 464"/>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61916</xdr:rowOff>
    </xdr:from>
    <xdr:to>
      <xdr:col>41</xdr:col>
      <xdr:colOff>50800</xdr:colOff>
      <xdr:row>94</xdr:row>
      <xdr:rowOff>128591</xdr:rowOff>
    </xdr:to>
    <xdr:cxnSp macro="">
      <xdr:nvCxnSpPr>
        <xdr:cNvPr id="466" name="直線コネクタ 465"/>
        <xdr:cNvCxnSpPr/>
      </xdr:nvCxnSpPr>
      <xdr:spPr>
        <a:xfrm>
          <a:off x="6972300" y="1617821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7" name="フローチャート: 判断 466"/>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68" name="テキスト ボックス 467"/>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69" name="フローチャート: 判断 468"/>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0" name="テキスト ボックス 469"/>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48758</xdr:rowOff>
    </xdr:from>
    <xdr:to>
      <xdr:col>55</xdr:col>
      <xdr:colOff>50800</xdr:colOff>
      <xdr:row>93</xdr:row>
      <xdr:rowOff>150358</xdr:rowOff>
    </xdr:to>
    <xdr:sp macro="" textlink="">
      <xdr:nvSpPr>
        <xdr:cNvPr id="476" name="楕円 475"/>
        <xdr:cNvSpPr/>
      </xdr:nvSpPr>
      <xdr:spPr>
        <a:xfrm>
          <a:off x="10426700" y="159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71635</xdr:rowOff>
    </xdr:from>
    <xdr:ext cx="599010" cy="259045"/>
    <xdr:sp macro="" textlink="">
      <xdr:nvSpPr>
        <xdr:cNvPr id="477" name="土木費該当値テキスト"/>
        <xdr:cNvSpPr txBox="1"/>
      </xdr:nvSpPr>
      <xdr:spPr>
        <a:xfrm>
          <a:off x="10528300" y="1584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69042</xdr:rowOff>
    </xdr:from>
    <xdr:to>
      <xdr:col>50</xdr:col>
      <xdr:colOff>165100</xdr:colOff>
      <xdr:row>94</xdr:row>
      <xdr:rowOff>170642</xdr:rowOff>
    </xdr:to>
    <xdr:sp macro="" textlink="">
      <xdr:nvSpPr>
        <xdr:cNvPr id="478" name="楕円 477"/>
        <xdr:cNvSpPr/>
      </xdr:nvSpPr>
      <xdr:spPr>
        <a:xfrm>
          <a:off x="9588500" y="161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15719</xdr:rowOff>
    </xdr:from>
    <xdr:ext cx="599010" cy="259045"/>
    <xdr:sp macro="" textlink="">
      <xdr:nvSpPr>
        <xdr:cNvPr id="479" name="テキスト ボックス 478"/>
        <xdr:cNvSpPr txBox="1"/>
      </xdr:nvSpPr>
      <xdr:spPr>
        <a:xfrm>
          <a:off x="9339795" y="1596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2992</xdr:rowOff>
    </xdr:from>
    <xdr:to>
      <xdr:col>46</xdr:col>
      <xdr:colOff>38100</xdr:colOff>
      <xdr:row>95</xdr:row>
      <xdr:rowOff>104592</xdr:rowOff>
    </xdr:to>
    <xdr:sp macro="" textlink="">
      <xdr:nvSpPr>
        <xdr:cNvPr id="480" name="楕円 479"/>
        <xdr:cNvSpPr/>
      </xdr:nvSpPr>
      <xdr:spPr>
        <a:xfrm>
          <a:off x="8699500" y="1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121119</xdr:rowOff>
    </xdr:from>
    <xdr:ext cx="534377" cy="259045"/>
    <xdr:sp macro="" textlink="">
      <xdr:nvSpPr>
        <xdr:cNvPr id="481" name="テキスト ボックス 480"/>
        <xdr:cNvSpPr txBox="1"/>
      </xdr:nvSpPr>
      <xdr:spPr>
        <a:xfrm>
          <a:off x="8483111" y="160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77791</xdr:rowOff>
    </xdr:from>
    <xdr:to>
      <xdr:col>41</xdr:col>
      <xdr:colOff>101600</xdr:colOff>
      <xdr:row>95</xdr:row>
      <xdr:rowOff>7941</xdr:rowOff>
    </xdr:to>
    <xdr:sp macro="" textlink="">
      <xdr:nvSpPr>
        <xdr:cNvPr id="482" name="楕円 481"/>
        <xdr:cNvSpPr/>
      </xdr:nvSpPr>
      <xdr:spPr>
        <a:xfrm>
          <a:off x="7810500" y="161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24468</xdr:rowOff>
    </xdr:from>
    <xdr:ext cx="599010" cy="259045"/>
    <xdr:sp macro="" textlink="">
      <xdr:nvSpPr>
        <xdr:cNvPr id="483" name="テキスト ボックス 482"/>
        <xdr:cNvSpPr txBox="1"/>
      </xdr:nvSpPr>
      <xdr:spPr>
        <a:xfrm>
          <a:off x="7561795" y="1596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11116</xdr:rowOff>
    </xdr:from>
    <xdr:to>
      <xdr:col>36</xdr:col>
      <xdr:colOff>165100</xdr:colOff>
      <xdr:row>94</xdr:row>
      <xdr:rowOff>112716</xdr:rowOff>
    </xdr:to>
    <xdr:sp macro="" textlink="">
      <xdr:nvSpPr>
        <xdr:cNvPr id="484" name="楕円 483"/>
        <xdr:cNvSpPr/>
      </xdr:nvSpPr>
      <xdr:spPr>
        <a:xfrm>
          <a:off x="6921500" y="161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129243</xdr:rowOff>
    </xdr:from>
    <xdr:ext cx="599010" cy="259045"/>
    <xdr:sp macro="" textlink="">
      <xdr:nvSpPr>
        <xdr:cNvPr id="485" name="テキスト ボックス 484"/>
        <xdr:cNvSpPr txBox="1"/>
      </xdr:nvSpPr>
      <xdr:spPr>
        <a:xfrm>
          <a:off x="6672795" y="1590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1" name="直線コネクタ 510"/>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2"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3" name="直線コネクタ 512"/>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4"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5" name="直線コネクタ 514"/>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62123</xdr:rowOff>
    </xdr:from>
    <xdr:to>
      <xdr:col>85</xdr:col>
      <xdr:colOff>127000</xdr:colOff>
      <xdr:row>36</xdr:row>
      <xdr:rowOff>83873</xdr:rowOff>
    </xdr:to>
    <xdr:cxnSp macro="">
      <xdr:nvCxnSpPr>
        <xdr:cNvPr id="516" name="直線コネクタ 515"/>
        <xdr:cNvCxnSpPr/>
      </xdr:nvCxnSpPr>
      <xdr:spPr>
        <a:xfrm>
          <a:off x="15481300" y="6234323"/>
          <a:ext cx="8382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7"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18" name="フローチャート: 判断 517"/>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138573</xdr:rowOff>
    </xdr:from>
    <xdr:to>
      <xdr:col>81</xdr:col>
      <xdr:colOff>50800</xdr:colOff>
      <xdr:row>36</xdr:row>
      <xdr:rowOff>62123</xdr:rowOff>
    </xdr:to>
    <xdr:cxnSp macro="">
      <xdr:nvCxnSpPr>
        <xdr:cNvPr id="519" name="直線コネクタ 518"/>
        <xdr:cNvCxnSpPr/>
      </xdr:nvCxnSpPr>
      <xdr:spPr>
        <a:xfrm>
          <a:off x="14592300" y="6139323"/>
          <a:ext cx="889000" cy="9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0" name="フローチャート: 判断 519"/>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1" name="テキスト ボックス 520"/>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118146</xdr:rowOff>
    </xdr:from>
    <xdr:to>
      <xdr:col>76</xdr:col>
      <xdr:colOff>114300</xdr:colOff>
      <xdr:row>35</xdr:row>
      <xdr:rowOff>138573</xdr:rowOff>
    </xdr:to>
    <xdr:cxnSp macro="">
      <xdr:nvCxnSpPr>
        <xdr:cNvPr id="522" name="直線コネクタ 521"/>
        <xdr:cNvCxnSpPr/>
      </xdr:nvCxnSpPr>
      <xdr:spPr>
        <a:xfrm>
          <a:off x="13703300" y="6118896"/>
          <a:ext cx="8890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3" name="フローチャート: 判断 522"/>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4" name="テキスト ボックス 523"/>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118146</xdr:rowOff>
    </xdr:from>
    <xdr:to>
      <xdr:col>71</xdr:col>
      <xdr:colOff>177800</xdr:colOff>
      <xdr:row>36</xdr:row>
      <xdr:rowOff>170235</xdr:rowOff>
    </xdr:to>
    <xdr:cxnSp macro="">
      <xdr:nvCxnSpPr>
        <xdr:cNvPr id="525" name="直線コネクタ 524"/>
        <xdr:cNvCxnSpPr/>
      </xdr:nvCxnSpPr>
      <xdr:spPr>
        <a:xfrm flipV="1">
          <a:off x="12814300" y="6118896"/>
          <a:ext cx="889000" cy="2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6" name="フローチャート: 判断 525"/>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7" name="テキスト ボックス 526"/>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28" name="フローチャート: 判断 527"/>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29" name="テキスト ボックス 528"/>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33073</xdr:rowOff>
    </xdr:from>
    <xdr:to>
      <xdr:col>85</xdr:col>
      <xdr:colOff>177800</xdr:colOff>
      <xdr:row>36</xdr:row>
      <xdr:rowOff>134673</xdr:rowOff>
    </xdr:to>
    <xdr:sp macro="" textlink="">
      <xdr:nvSpPr>
        <xdr:cNvPr id="535" name="楕円 534"/>
        <xdr:cNvSpPr/>
      </xdr:nvSpPr>
      <xdr:spPr>
        <a:xfrm>
          <a:off x="16268700" y="62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55950</xdr:rowOff>
    </xdr:from>
    <xdr:ext cx="534377" cy="259045"/>
    <xdr:sp macro="" textlink="">
      <xdr:nvSpPr>
        <xdr:cNvPr id="536" name="消防費該当値テキスト"/>
        <xdr:cNvSpPr txBox="1"/>
      </xdr:nvSpPr>
      <xdr:spPr>
        <a:xfrm>
          <a:off x="16370300" y="605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11323</xdr:rowOff>
    </xdr:from>
    <xdr:to>
      <xdr:col>81</xdr:col>
      <xdr:colOff>101600</xdr:colOff>
      <xdr:row>36</xdr:row>
      <xdr:rowOff>112923</xdr:rowOff>
    </xdr:to>
    <xdr:sp macro="" textlink="">
      <xdr:nvSpPr>
        <xdr:cNvPr id="537" name="楕円 536"/>
        <xdr:cNvSpPr/>
      </xdr:nvSpPr>
      <xdr:spPr>
        <a:xfrm>
          <a:off x="15430500" y="61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129450</xdr:rowOff>
    </xdr:from>
    <xdr:ext cx="534377" cy="259045"/>
    <xdr:sp macro="" textlink="">
      <xdr:nvSpPr>
        <xdr:cNvPr id="538" name="テキスト ボックス 537"/>
        <xdr:cNvSpPr txBox="1"/>
      </xdr:nvSpPr>
      <xdr:spPr>
        <a:xfrm>
          <a:off x="15214111" y="59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87773</xdr:rowOff>
    </xdr:from>
    <xdr:to>
      <xdr:col>76</xdr:col>
      <xdr:colOff>165100</xdr:colOff>
      <xdr:row>36</xdr:row>
      <xdr:rowOff>17923</xdr:rowOff>
    </xdr:to>
    <xdr:sp macro="" textlink="">
      <xdr:nvSpPr>
        <xdr:cNvPr id="539" name="楕円 538"/>
        <xdr:cNvSpPr/>
      </xdr:nvSpPr>
      <xdr:spPr>
        <a:xfrm>
          <a:off x="14541500" y="60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34450</xdr:rowOff>
    </xdr:from>
    <xdr:ext cx="534377" cy="259045"/>
    <xdr:sp macro="" textlink="">
      <xdr:nvSpPr>
        <xdr:cNvPr id="540" name="テキスト ボックス 539"/>
        <xdr:cNvSpPr txBox="1"/>
      </xdr:nvSpPr>
      <xdr:spPr>
        <a:xfrm>
          <a:off x="14325111" y="58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67346</xdr:rowOff>
    </xdr:from>
    <xdr:to>
      <xdr:col>72</xdr:col>
      <xdr:colOff>38100</xdr:colOff>
      <xdr:row>35</xdr:row>
      <xdr:rowOff>168946</xdr:rowOff>
    </xdr:to>
    <xdr:sp macro="" textlink="">
      <xdr:nvSpPr>
        <xdr:cNvPr id="541" name="楕円 540"/>
        <xdr:cNvSpPr/>
      </xdr:nvSpPr>
      <xdr:spPr>
        <a:xfrm>
          <a:off x="13652500" y="6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14023</xdr:rowOff>
    </xdr:from>
    <xdr:ext cx="534377" cy="259045"/>
    <xdr:sp macro="" textlink="">
      <xdr:nvSpPr>
        <xdr:cNvPr id="542" name="テキスト ボックス 541"/>
        <xdr:cNvSpPr txBox="1"/>
      </xdr:nvSpPr>
      <xdr:spPr>
        <a:xfrm>
          <a:off x="13436111" y="5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119435</xdr:rowOff>
    </xdr:from>
    <xdr:to>
      <xdr:col>67</xdr:col>
      <xdr:colOff>101600</xdr:colOff>
      <xdr:row>37</xdr:row>
      <xdr:rowOff>49585</xdr:rowOff>
    </xdr:to>
    <xdr:sp macro="" textlink="">
      <xdr:nvSpPr>
        <xdr:cNvPr id="543" name="楕円 542"/>
        <xdr:cNvSpPr/>
      </xdr:nvSpPr>
      <xdr:spPr>
        <a:xfrm>
          <a:off x="12763500" y="62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66112</xdr:rowOff>
    </xdr:from>
    <xdr:ext cx="534377" cy="259045"/>
    <xdr:sp macro="" textlink="">
      <xdr:nvSpPr>
        <xdr:cNvPr id="544" name="テキスト ボックス 543"/>
        <xdr:cNvSpPr txBox="1"/>
      </xdr:nvSpPr>
      <xdr:spPr>
        <a:xfrm>
          <a:off x="12547111" y="60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68" name="直線コネクタ 567"/>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69"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0" name="直線コネクタ 569"/>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1"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2" name="直線コネクタ 571"/>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48405</xdr:rowOff>
    </xdr:from>
    <xdr:to>
      <xdr:col>85</xdr:col>
      <xdr:colOff>127000</xdr:colOff>
      <xdr:row>55</xdr:row>
      <xdr:rowOff>2365</xdr:rowOff>
    </xdr:to>
    <xdr:cxnSp macro="">
      <xdr:nvCxnSpPr>
        <xdr:cNvPr id="573" name="直線コネクタ 572"/>
        <xdr:cNvCxnSpPr/>
      </xdr:nvCxnSpPr>
      <xdr:spPr>
        <a:xfrm flipV="1">
          <a:off x="15481300" y="9306705"/>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74"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5" name="フローチャート: 判断 574"/>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1450</xdr:rowOff>
    </xdr:from>
    <xdr:to>
      <xdr:col>81</xdr:col>
      <xdr:colOff>50800</xdr:colOff>
      <xdr:row>55</xdr:row>
      <xdr:rowOff>2365</xdr:rowOff>
    </xdr:to>
    <xdr:cxnSp macro="">
      <xdr:nvCxnSpPr>
        <xdr:cNvPr id="576" name="直線コネクタ 575"/>
        <xdr:cNvCxnSpPr/>
      </xdr:nvCxnSpPr>
      <xdr:spPr>
        <a:xfrm>
          <a:off x="14592300" y="9088300"/>
          <a:ext cx="889000" cy="3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7" name="フローチャート: 判断 576"/>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78" name="テキスト ボックス 577"/>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1450</xdr:rowOff>
    </xdr:from>
    <xdr:to>
      <xdr:col>76</xdr:col>
      <xdr:colOff>114300</xdr:colOff>
      <xdr:row>55</xdr:row>
      <xdr:rowOff>98125</xdr:rowOff>
    </xdr:to>
    <xdr:cxnSp macro="">
      <xdr:nvCxnSpPr>
        <xdr:cNvPr id="579" name="直線コネクタ 578"/>
        <xdr:cNvCxnSpPr/>
      </xdr:nvCxnSpPr>
      <xdr:spPr>
        <a:xfrm flipV="1">
          <a:off x="13703300" y="9088300"/>
          <a:ext cx="889000" cy="4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0" name="フローチャート: 判断 579"/>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1" name="テキスト ボックス 580"/>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98125</xdr:rowOff>
    </xdr:from>
    <xdr:to>
      <xdr:col>71</xdr:col>
      <xdr:colOff>177800</xdr:colOff>
      <xdr:row>55</xdr:row>
      <xdr:rowOff>165646</xdr:rowOff>
    </xdr:to>
    <xdr:cxnSp macro="">
      <xdr:nvCxnSpPr>
        <xdr:cNvPr id="582" name="直線コネクタ 581"/>
        <xdr:cNvCxnSpPr/>
      </xdr:nvCxnSpPr>
      <xdr:spPr>
        <a:xfrm flipV="1">
          <a:off x="12814300" y="9527875"/>
          <a:ext cx="889000" cy="6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3" name="フローチャート: 判断 582"/>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84" name="テキスト ボックス 583"/>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5" name="フローチャート: 判断 584"/>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6" name="テキスト ボックス 585"/>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169055</xdr:rowOff>
    </xdr:from>
    <xdr:to>
      <xdr:col>85</xdr:col>
      <xdr:colOff>177800</xdr:colOff>
      <xdr:row>54</xdr:row>
      <xdr:rowOff>99205</xdr:rowOff>
    </xdr:to>
    <xdr:sp macro="" textlink="">
      <xdr:nvSpPr>
        <xdr:cNvPr id="592" name="楕円 591"/>
        <xdr:cNvSpPr/>
      </xdr:nvSpPr>
      <xdr:spPr>
        <a:xfrm>
          <a:off x="16268700" y="92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20482</xdr:rowOff>
    </xdr:from>
    <xdr:ext cx="599010" cy="259045"/>
    <xdr:sp macro="" textlink="">
      <xdr:nvSpPr>
        <xdr:cNvPr id="593" name="教育費該当値テキスト"/>
        <xdr:cNvSpPr txBox="1"/>
      </xdr:nvSpPr>
      <xdr:spPr>
        <a:xfrm>
          <a:off x="16370300" y="91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123015</xdr:rowOff>
    </xdr:from>
    <xdr:to>
      <xdr:col>81</xdr:col>
      <xdr:colOff>101600</xdr:colOff>
      <xdr:row>55</xdr:row>
      <xdr:rowOff>53165</xdr:rowOff>
    </xdr:to>
    <xdr:sp macro="" textlink="">
      <xdr:nvSpPr>
        <xdr:cNvPr id="594" name="楕円 593"/>
        <xdr:cNvSpPr/>
      </xdr:nvSpPr>
      <xdr:spPr>
        <a:xfrm>
          <a:off x="15430500" y="93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69692</xdr:rowOff>
    </xdr:from>
    <xdr:ext cx="534377" cy="259045"/>
    <xdr:sp macro="" textlink="">
      <xdr:nvSpPr>
        <xdr:cNvPr id="595" name="テキスト ボックス 594"/>
        <xdr:cNvSpPr txBox="1"/>
      </xdr:nvSpPr>
      <xdr:spPr>
        <a:xfrm>
          <a:off x="15214111" y="91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122100</xdr:rowOff>
    </xdr:from>
    <xdr:to>
      <xdr:col>76</xdr:col>
      <xdr:colOff>165100</xdr:colOff>
      <xdr:row>53</xdr:row>
      <xdr:rowOff>52250</xdr:rowOff>
    </xdr:to>
    <xdr:sp macro="" textlink="">
      <xdr:nvSpPr>
        <xdr:cNvPr id="596" name="楕円 595"/>
        <xdr:cNvSpPr/>
      </xdr:nvSpPr>
      <xdr:spPr>
        <a:xfrm>
          <a:off x="14541500" y="90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68777</xdr:rowOff>
    </xdr:from>
    <xdr:ext cx="599010" cy="259045"/>
    <xdr:sp macro="" textlink="">
      <xdr:nvSpPr>
        <xdr:cNvPr id="597" name="テキスト ボックス 596"/>
        <xdr:cNvSpPr txBox="1"/>
      </xdr:nvSpPr>
      <xdr:spPr>
        <a:xfrm>
          <a:off x="14292795" y="88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47325</xdr:rowOff>
    </xdr:from>
    <xdr:to>
      <xdr:col>72</xdr:col>
      <xdr:colOff>38100</xdr:colOff>
      <xdr:row>55</xdr:row>
      <xdr:rowOff>148925</xdr:rowOff>
    </xdr:to>
    <xdr:sp macro="" textlink="">
      <xdr:nvSpPr>
        <xdr:cNvPr id="598" name="楕円 597"/>
        <xdr:cNvSpPr/>
      </xdr:nvSpPr>
      <xdr:spPr>
        <a:xfrm>
          <a:off x="13652500" y="94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165452</xdr:rowOff>
    </xdr:from>
    <xdr:ext cx="534377" cy="259045"/>
    <xdr:sp macro="" textlink="">
      <xdr:nvSpPr>
        <xdr:cNvPr id="599" name="テキスト ボックス 598"/>
        <xdr:cNvSpPr txBox="1"/>
      </xdr:nvSpPr>
      <xdr:spPr>
        <a:xfrm>
          <a:off x="13436111" y="92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114846</xdr:rowOff>
    </xdr:from>
    <xdr:to>
      <xdr:col>67</xdr:col>
      <xdr:colOff>101600</xdr:colOff>
      <xdr:row>56</xdr:row>
      <xdr:rowOff>44996</xdr:rowOff>
    </xdr:to>
    <xdr:sp macro="" textlink="">
      <xdr:nvSpPr>
        <xdr:cNvPr id="600" name="楕円 599"/>
        <xdr:cNvSpPr/>
      </xdr:nvSpPr>
      <xdr:spPr>
        <a:xfrm>
          <a:off x="12763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61523</xdr:rowOff>
    </xdr:from>
    <xdr:ext cx="534377" cy="259045"/>
    <xdr:sp macro="" textlink="">
      <xdr:nvSpPr>
        <xdr:cNvPr id="601" name="テキスト ボックス 600"/>
        <xdr:cNvSpPr txBox="1"/>
      </xdr:nvSpPr>
      <xdr:spPr>
        <a:xfrm>
          <a:off x="12547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5" name="直線コネクタ 624"/>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28"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29" name="直線コネクタ 628"/>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145923</xdr:rowOff>
    </xdr:from>
    <xdr:to>
      <xdr:col>85</xdr:col>
      <xdr:colOff>127000</xdr:colOff>
      <xdr:row>79</xdr:row>
      <xdr:rowOff>44450</xdr:rowOff>
    </xdr:to>
    <xdr:cxnSp macro="">
      <xdr:nvCxnSpPr>
        <xdr:cNvPr id="630" name="直線コネクタ 629"/>
        <xdr:cNvCxnSpPr/>
      </xdr:nvCxnSpPr>
      <xdr:spPr>
        <a:xfrm>
          <a:off x="15481300" y="13519023"/>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1"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2" name="フローチャート: 判断 631"/>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131254</xdr:rowOff>
    </xdr:from>
    <xdr:to>
      <xdr:col>81</xdr:col>
      <xdr:colOff>50800</xdr:colOff>
      <xdr:row>78</xdr:row>
      <xdr:rowOff>145923</xdr:rowOff>
    </xdr:to>
    <xdr:cxnSp macro="">
      <xdr:nvCxnSpPr>
        <xdr:cNvPr id="633" name="直線コネクタ 632"/>
        <xdr:cNvCxnSpPr/>
      </xdr:nvCxnSpPr>
      <xdr:spPr>
        <a:xfrm>
          <a:off x="14592300" y="1350435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4" name="フローチャート: 判断 633"/>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35" name="テキスト ボックス 634"/>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131254</xdr:rowOff>
    </xdr:from>
    <xdr:to>
      <xdr:col>76</xdr:col>
      <xdr:colOff>114300</xdr:colOff>
      <xdr:row>79</xdr:row>
      <xdr:rowOff>6502</xdr:rowOff>
    </xdr:to>
    <xdr:cxnSp macro="">
      <xdr:nvCxnSpPr>
        <xdr:cNvPr id="636" name="直線コネクタ 635"/>
        <xdr:cNvCxnSpPr/>
      </xdr:nvCxnSpPr>
      <xdr:spPr>
        <a:xfrm flipV="1">
          <a:off x="13703300" y="13504354"/>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7" name="フローチャート: 判断 636"/>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38" name="テキスト ボックス 637"/>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6502</xdr:rowOff>
    </xdr:from>
    <xdr:to>
      <xdr:col>71</xdr:col>
      <xdr:colOff>177800</xdr:colOff>
      <xdr:row>79</xdr:row>
      <xdr:rowOff>44450</xdr:rowOff>
    </xdr:to>
    <xdr:cxnSp macro="">
      <xdr:nvCxnSpPr>
        <xdr:cNvPr id="639" name="直線コネクタ 638"/>
        <xdr:cNvCxnSpPr/>
      </xdr:nvCxnSpPr>
      <xdr:spPr>
        <a:xfrm flipV="1">
          <a:off x="12814300" y="1355105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0" name="フローチャート: 判断 639"/>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1" name="テキスト ボックス 640"/>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2" name="フローチャート: 判断 641"/>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3" name="テキスト ボックス 642"/>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95123</xdr:rowOff>
    </xdr:from>
    <xdr:to>
      <xdr:col>81</xdr:col>
      <xdr:colOff>101600</xdr:colOff>
      <xdr:row>79</xdr:row>
      <xdr:rowOff>25273</xdr:rowOff>
    </xdr:to>
    <xdr:sp macro="" textlink="">
      <xdr:nvSpPr>
        <xdr:cNvPr id="651" name="楕円 650"/>
        <xdr:cNvSpPr/>
      </xdr:nvSpPr>
      <xdr:spPr>
        <a:xfrm>
          <a:off x="15430500" y="13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41800</xdr:rowOff>
    </xdr:from>
    <xdr:ext cx="469744" cy="259045"/>
    <xdr:sp macro="" textlink="">
      <xdr:nvSpPr>
        <xdr:cNvPr id="652" name="テキスト ボックス 651"/>
        <xdr:cNvSpPr txBox="1"/>
      </xdr:nvSpPr>
      <xdr:spPr>
        <a:xfrm>
          <a:off x="15246428" y="132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80454</xdr:rowOff>
    </xdr:from>
    <xdr:to>
      <xdr:col>76</xdr:col>
      <xdr:colOff>165100</xdr:colOff>
      <xdr:row>79</xdr:row>
      <xdr:rowOff>10604</xdr:rowOff>
    </xdr:to>
    <xdr:sp macro="" textlink="">
      <xdr:nvSpPr>
        <xdr:cNvPr id="653" name="楕円 652"/>
        <xdr:cNvSpPr/>
      </xdr:nvSpPr>
      <xdr:spPr>
        <a:xfrm>
          <a:off x="14541500" y="134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27131</xdr:rowOff>
    </xdr:from>
    <xdr:ext cx="469744" cy="259045"/>
    <xdr:sp macro="" textlink="">
      <xdr:nvSpPr>
        <xdr:cNvPr id="654" name="テキスト ボックス 653"/>
        <xdr:cNvSpPr txBox="1"/>
      </xdr:nvSpPr>
      <xdr:spPr>
        <a:xfrm>
          <a:off x="14357428" y="132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127152</xdr:rowOff>
    </xdr:from>
    <xdr:to>
      <xdr:col>72</xdr:col>
      <xdr:colOff>38100</xdr:colOff>
      <xdr:row>79</xdr:row>
      <xdr:rowOff>57302</xdr:rowOff>
    </xdr:to>
    <xdr:sp macro="" textlink="">
      <xdr:nvSpPr>
        <xdr:cNvPr id="655" name="楕円 654"/>
        <xdr:cNvSpPr/>
      </xdr:nvSpPr>
      <xdr:spPr>
        <a:xfrm>
          <a:off x="13652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48429</xdr:rowOff>
    </xdr:from>
    <xdr:ext cx="469744" cy="259045"/>
    <xdr:sp macro="" textlink="">
      <xdr:nvSpPr>
        <xdr:cNvPr id="656" name="テキスト ボックス 655"/>
        <xdr:cNvSpPr txBox="1"/>
      </xdr:nvSpPr>
      <xdr:spPr>
        <a:xfrm>
          <a:off x="13468428"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2" name="直線コネクタ 681"/>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3"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4" name="直線コネクタ 683"/>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5"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6" name="直線コネクタ 685"/>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128716</xdr:rowOff>
    </xdr:from>
    <xdr:to>
      <xdr:col>85</xdr:col>
      <xdr:colOff>127000</xdr:colOff>
      <xdr:row>96</xdr:row>
      <xdr:rowOff>129093</xdr:rowOff>
    </xdr:to>
    <xdr:cxnSp macro="">
      <xdr:nvCxnSpPr>
        <xdr:cNvPr id="687" name="直線コネクタ 686"/>
        <xdr:cNvCxnSpPr/>
      </xdr:nvCxnSpPr>
      <xdr:spPr>
        <a:xfrm flipV="1">
          <a:off x="15481300" y="16587916"/>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88"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89" name="フローチャート: 判断 688"/>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129093</xdr:rowOff>
    </xdr:from>
    <xdr:to>
      <xdr:col>81</xdr:col>
      <xdr:colOff>50800</xdr:colOff>
      <xdr:row>96</xdr:row>
      <xdr:rowOff>142931</xdr:rowOff>
    </xdr:to>
    <xdr:cxnSp macro="">
      <xdr:nvCxnSpPr>
        <xdr:cNvPr id="690" name="直線コネクタ 689"/>
        <xdr:cNvCxnSpPr/>
      </xdr:nvCxnSpPr>
      <xdr:spPr>
        <a:xfrm flipV="1">
          <a:off x="14592300" y="1658829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1" name="フローチャート: 判断 690"/>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2" name="テキスト ボックス 691"/>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129470</xdr:rowOff>
    </xdr:from>
    <xdr:to>
      <xdr:col>76</xdr:col>
      <xdr:colOff>114300</xdr:colOff>
      <xdr:row>96</xdr:row>
      <xdr:rowOff>142931</xdr:rowOff>
    </xdr:to>
    <xdr:cxnSp macro="">
      <xdr:nvCxnSpPr>
        <xdr:cNvPr id="693" name="直線コネクタ 692"/>
        <xdr:cNvCxnSpPr/>
      </xdr:nvCxnSpPr>
      <xdr:spPr>
        <a:xfrm>
          <a:off x="13703300" y="16588670"/>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4" name="フローチャート: 判断 693"/>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5" name="テキスト ボックス 694"/>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129470</xdr:rowOff>
    </xdr:from>
    <xdr:to>
      <xdr:col>71</xdr:col>
      <xdr:colOff>177800</xdr:colOff>
      <xdr:row>96</xdr:row>
      <xdr:rowOff>139098</xdr:rowOff>
    </xdr:to>
    <xdr:cxnSp macro="">
      <xdr:nvCxnSpPr>
        <xdr:cNvPr id="696" name="直線コネクタ 695"/>
        <xdr:cNvCxnSpPr/>
      </xdr:nvCxnSpPr>
      <xdr:spPr>
        <a:xfrm flipV="1">
          <a:off x="12814300" y="16588670"/>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7" name="フローチャート: 判断 696"/>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698" name="テキスト ボックス 697"/>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699" name="フローチャート: 判断 698"/>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0" name="テキスト ボックス 699"/>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77916</xdr:rowOff>
    </xdr:from>
    <xdr:to>
      <xdr:col>85</xdr:col>
      <xdr:colOff>177800</xdr:colOff>
      <xdr:row>97</xdr:row>
      <xdr:rowOff>8066</xdr:rowOff>
    </xdr:to>
    <xdr:sp macro="" textlink="">
      <xdr:nvSpPr>
        <xdr:cNvPr id="706" name="楕円 705"/>
        <xdr:cNvSpPr/>
      </xdr:nvSpPr>
      <xdr:spPr>
        <a:xfrm>
          <a:off x="16268700" y="165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100793</xdr:rowOff>
    </xdr:from>
    <xdr:ext cx="599010" cy="259045"/>
    <xdr:sp macro="" textlink="">
      <xdr:nvSpPr>
        <xdr:cNvPr id="707" name="公債費該当値テキスト"/>
        <xdr:cNvSpPr txBox="1"/>
      </xdr:nvSpPr>
      <xdr:spPr>
        <a:xfrm>
          <a:off x="16370300" y="1638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78293</xdr:rowOff>
    </xdr:from>
    <xdr:to>
      <xdr:col>81</xdr:col>
      <xdr:colOff>101600</xdr:colOff>
      <xdr:row>97</xdr:row>
      <xdr:rowOff>8443</xdr:rowOff>
    </xdr:to>
    <xdr:sp macro="" textlink="">
      <xdr:nvSpPr>
        <xdr:cNvPr id="708" name="楕円 707"/>
        <xdr:cNvSpPr/>
      </xdr:nvSpPr>
      <xdr:spPr>
        <a:xfrm>
          <a:off x="15430500" y="165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24970</xdr:rowOff>
    </xdr:from>
    <xdr:ext cx="599010" cy="259045"/>
    <xdr:sp macro="" textlink="">
      <xdr:nvSpPr>
        <xdr:cNvPr id="709" name="テキスト ボックス 708"/>
        <xdr:cNvSpPr txBox="1"/>
      </xdr:nvSpPr>
      <xdr:spPr>
        <a:xfrm>
          <a:off x="15181795" y="1631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92131</xdr:rowOff>
    </xdr:from>
    <xdr:to>
      <xdr:col>76</xdr:col>
      <xdr:colOff>165100</xdr:colOff>
      <xdr:row>97</xdr:row>
      <xdr:rowOff>22281</xdr:rowOff>
    </xdr:to>
    <xdr:sp macro="" textlink="">
      <xdr:nvSpPr>
        <xdr:cNvPr id="710" name="楕円 709"/>
        <xdr:cNvSpPr/>
      </xdr:nvSpPr>
      <xdr:spPr>
        <a:xfrm>
          <a:off x="14541500" y="16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38808</xdr:rowOff>
    </xdr:from>
    <xdr:ext cx="599010" cy="259045"/>
    <xdr:sp macro="" textlink="">
      <xdr:nvSpPr>
        <xdr:cNvPr id="711" name="テキスト ボックス 710"/>
        <xdr:cNvSpPr txBox="1"/>
      </xdr:nvSpPr>
      <xdr:spPr>
        <a:xfrm>
          <a:off x="14292795" y="16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78670</xdr:rowOff>
    </xdr:from>
    <xdr:to>
      <xdr:col>72</xdr:col>
      <xdr:colOff>38100</xdr:colOff>
      <xdr:row>97</xdr:row>
      <xdr:rowOff>8820</xdr:rowOff>
    </xdr:to>
    <xdr:sp macro="" textlink="">
      <xdr:nvSpPr>
        <xdr:cNvPr id="712" name="楕円 711"/>
        <xdr:cNvSpPr/>
      </xdr:nvSpPr>
      <xdr:spPr>
        <a:xfrm>
          <a:off x="13652500" y="16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25347</xdr:rowOff>
    </xdr:from>
    <xdr:ext cx="599010" cy="259045"/>
    <xdr:sp macro="" textlink="">
      <xdr:nvSpPr>
        <xdr:cNvPr id="713" name="テキスト ボックス 712"/>
        <xdr:cNvSpPr txBox="1"/>
      </xdr:nvSpPr>
      <xdr:spPr>
        <a:xfrm>
          <a:off x="13403795" y="16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88298</xdr:rowOff>
    </xdr:from>
    <xdr:to>
      <xdr:col>67</xdr:col>
      <xdr:colOff>101600</xdr:colOff>
      <xdr:row>97</xdr:row>
      <xdr:rowOff>18448</xdr:rowOff>
    </xdr:to>
    <xdr:sp macro="" textlink="">
      <xdr:nvSpPr>
        <xdr:cNvPr id="714" name="楕円 713"/>
        <xdr:cNvSpPr/>
      </xdr:nvSpPr>
      <xdr:spPr>
        <a:xfrm>
          <a:off x="12763500" y="165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34975</xdr:rowOff>
    </xdr:from>
    <xdr:ext cx="599010" cy="259045"/>
    <xdr:sp macro="" textlink="">
      <xdr:nvSpPr>
        <xdr:cNvPr id="715" name="テキスト ボックス 714"/>
        <xdr:cNvSpPr txBox="1"/>
      </xdr:nvSpPr>
      <xdr:spPr>
        <a:xfrm>
          <a:off x="12514795" y="1632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5" name="直線コネクタ 734"/>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6"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38"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39" name="直線コネクタ 738"/>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1"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2" name="フローチャート: 判断 741"/>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4" name="フローチャート: 判断 743"/>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5" name="テキスト ボックス 744"/>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7" name="フローチャート: 判断 746"/>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48" name="テキスト ボックス 747"/>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0" name="フローチャート: 判断 749"/>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1" name="テキスト ボックス 750"/>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2" name="フローチャート: 判断 751"/>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3" name="テキスト ボックス 752"/>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0"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2" name="直線コネクタ 791"/>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3"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5"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6" name="直線コネクタ 795"/>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798"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799" name="フローチャート: 判断 798"/>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1" name="フローチャート: 判断 800"/>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2" name="テキスト ボックス 801"/>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4" name="フローチャート: 判断 803"/>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5" name="テキスト ボックス 804"/>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7" name="フローチャート: 判断 806"/>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08" name="テキスト ボックス 807"/>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09" name="フローチャート: 判断 808"/>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0" name="テキスト ボックス 809"/>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7"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年度において環境センターの本体工事が完了したため、前年に比べ約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土木費が前年に比べ増加しているのは、水郷公園の再開発をおこなったことが要因として挙げられる。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農林水産業費は、住民一人あたり</a:t>
          </a:r>
          <a:r>
            <a:rPr kumimoji="1" lang="en-US" altLang="ja-JP" sz="1300">
              <a:latin typeface="ＭＳ Ｐゴシック" panose="020B0600070205080204" pitchFamily="50" charset="-128"/>
              <a:ea typeface="ＭＳ Ｐゴシック" panose="020B0600070205080204" pitchFamily="50" charset="-128"/>
            </a:rPr>
            <a:t>73,597</a:t>
          </a:r>
          <a:r>
            <a:rPr kumimoji="1" lang="ja-JP" altLang="en-US" sz="1300">
              <a:latin typeface="ＭＳ Ｐゴシック" panose="020B0600070205080204" pitchFamily="50" charset="-128"/>
              <a:ea typeface="ＭＳ Ｐゴシック" panose="020B0600070205080204" pitchFamily="50" charset="-128"/>
            </a:rPr>
            <a:t>円となっており、本市の基幹産業である農業の振興を図るため、農業農村整備や担い手対策などの事業を積極</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的に実施していることにより、類似団体平均に比べ高い水準で推移している。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実質収支は、毎年一定の黒字を確保しているものの、</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年連続で財政調整基金の繰入を実施した。</a:t>
          </a:r>
        </a:p>
        <a:p>
          <a:r>
            <a:rPr kumimoji="1" lang="ja-JP" altLang="en-US" sz="1400">
              <a:latin typeface="ＭＳ ゴシック" pitchFamily="49" charset="-128"/>
              <a:ea typeface="ＭＳ ゴシック" pitchFamily="49" charset="-128"/>
            </a:rPr>
            <a:t>　今後は、公共施設マネジメント計画のもと公共施設の適正化による市政運営の効率化を図るとともに、行財政運営戦略に基づき、行財政運営の一層の効率化・簡素化を進めることが肝要である。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４割を占める脆弱な財政基盤となっている。</a:t>
          </a:r>
        </a:p>
        <a:p>
          <a:r>
            <a:rPr kumimoji="1" lang="ja-JP" altLang="en-US" sz="1400">
              <a:latin typeface="ＭＳ ゴシック" pitchFamily="49" charset="-128"/>
              <a:ea typeface="ＭＳ ゴシック" pitchFamily="49" charset="-128"/>
            </a:rPr>
            <a:t>　国民健康保険事業においては、被保険者数の減少や一人あたりの医療費の増加などにより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年度において収支不足が発生したものの、</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年度に税率改定を行い、収支不足が解消されている。</a:t>
          </a:r>
        </a:p>
        <a:p>
          <a:r>
            <a:rPr kumimoji="1" lang="ja-JP" altLang="en-US" sz="1400">
              <a:latin typeface="ＭＳ ゴシック" pitchFamily="49" charset="-128"/>
              <a:ea typeface="ＭＳ ゴシック" pitchFamily="49" charset="-128"/>
            </a:rPr>
            <a:t>　病院事業においては、「病院経営改革プラン」に基づき、職員の「意識覚醒」を進めるなかで経営の改善が図られている。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年度からは、地方公営企業法の全部適用へ移行し、医療を取り巻く情勢の変化に迅速かつ柔軟に対応し、より自律的な経営を行うことで、一層の経営の健全化を図る。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利率が低く推移している影響により元利償還金が減少傾向であり、実質公債費比率はほぼ横ばいで推移している。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大型公共事業の実施により新規起債発行額が増加しているため、今後、元利償還金が増加し、実質公債費比率が上昇することが予想されるものの、財政上有利な起債を活用することで、将来の財政負担の軽減を図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本市は行政面積が広く、集落が点在しているため、各地区において施設整備や下水道などのインフラ整備を実施してきたことにより、地方債現在高が多くなっている。</a:t>
          </a:r>
        </a:p>
        <a:p>
          <a:r>
            <a:rPr kumimoji="1" lang="ja-JP" altLang="en-US" sz="1400">
              <a:latin typeface="ＭＳ ゴシック" pitchFamily="49" charset="-128"/>
              <a:ea typeface="ＭＳ ゴシック" pitchFamily="49" charset="-128"/>
            </a:rPr>
            <a:t>　近年は、大型公共事業の実施に伴い、起債の新規起債発行額が償還元金を上回り、地方債現在高が増加傾向にあるが、財政上有利な起債を活用することで、基準財政需要額算入見込額が比例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将来の世代に過度な負担を残さないよう、毎年の新規起債発行額を抑制し、将来負担比率の抑制を図る必要がある。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北海道士別市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・普通交付税の減額に加え、公共施設マネジメント計画に基づく公共施設の改修工事で「公共施設整備基金」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・短期的には、年度間の財源不均衡を調整するため財政調整基金の取崩しを予定しているほか、庁舎改築事業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の実施により「庁舎整備基金」の取崩しを予定しているため、基金は減少する見込みとなっている。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・合併特例基金：合併した旧市町の地域の振興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・地域福祉基金：在宅福祉の普及向上、健康及び生きがいづくりの推進その他の地域福祉の向上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・公共施設整備基金：公共施設マネジメント計画に基づき、公共施設の改修工事を実施したことにより、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・地域福祉基金：高齢者の生活支援のため取崩したことによる減少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・私の士別・あたなのふるさと応援基金：ふるさと応援寄附金が増加したことによる積立額の増加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年度から着工している庁舎改築工事のため、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年度末で基金残高がなくなる予定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・合併特例基金：合併した旧市町の拠点となる公共施設の改修や整備、運営のために活用を図り、年度を追っ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財政調整基金は、普通交付税の減額により減少している。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年度は、病院事業会計への補助金を追加計上したことに伴い、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年度に起債の償還のピークを迎えるため、財政状況を勘案し基金の活用を図る。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多くの施設が、高度経済成長期後の昭和</a:t>
          </a:r>
          <a:r>
            <a:rPr lang="en-US" altLang="ja-JP" sz="1300">
              <a:solidFill>
                <a:schemeClr val="dk1"/>
              </a:solidFill>
              <a:effectLst/>
              <a:latin typeface="+mn-lt"/>
              <a:ea typeface="+mn-ea"/>
              <a:cs typeface="+mn-cs"/>
            </a:rPr>
            <a:t>50</a:t>
          </a:r>
          <a:r>
            <a:rPr lang="ja-JP" altLang="ja-JP" sz="1300">
              <a:solidFill>
                <a:schemeClr val="dk1"/>
              </a:solidFill>
              <a:effectLst/>
              <a:latin typeface="+mn-lt"/>
              <a:ea typeface="+mn-ea"/>
              <a:cs typeface="+mn-cs"/>
            </a:rPr>
            <a:t>年代からバブル期終盤の平成</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年頃にかけて建設したものであり、これらは建設後</a:t>
          </a:r>
          <a:r>
            <a:rPr lang="en-US" altLang="ja-JP" sz="1300">
              <a:solidFill>
                <a:schemeClr val="dk1"/>
              </a:solidFill>
              <a:effectLst/>
              <a:latin typeface="+mn-lt"/>
              <a:ea typeface="+mn-ea"/>
              <a:cs typeface="+mn-cs"/>
            </a:rPr>
            <a:t>30</a:t>
          </a:r>
          <a:r>
            <a:rPr lang="ja-JP" altLang="ja-JP" sz="1300">
              <a:solidFill>
                <a:schemeClr val="dk1"/>
              </a:solidFill>
              <a:effectLst/>
              <a:latin typeface="+mn-lt"/>
              <a:ea typeface="+mn-ea"/>
              <a:cs typeface="+mn-cs"/>
            </a:rPr>
            <a:t>年を経過している。公共施設マネジメント計画に基づき施設の適切な維持管理や再編を推進する。</a:t>
          </a:r>
          <a:endParaRPr lang="ja-JP" altLang="ja-JP" sz="13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27464</xdr:rowOff>
    </xdr:from>
    <xdr:to>
      <xdr:col>23</xdr:col>
      <xdr:colOff>136525</xdr:colOff>
      <xdr:row>31</xdr:row>
      <xdr:rowOff>129064</xdr:rowOff>
    </xdr:to>
    <xdr:sp macro="" textlink="">
      <xdr:nvSpPr>
        <xdr:cNvPr id="82" name="楕円 81"/>
        <xdr:cNvSpPr/>
      </xdr:nvSpPr>
      <xdr:spPr>
        <a:xfrm>
          <a:off x="47117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5891</xdr:rowOff>
    </xdr:from>
    <xdr:ext cx="405111" cy="259045"/>
    <xdr:sp macro="" textlink="">
      <xdr:nvSpPr>
        <xdr:cNvPr id="83" name="有形固定資産減価償却率該当値テキスト"/>
        <xdr:cNvSpPr txBox="1"/>
      </xdr:nvSpPr>
      <xdr:spPr>
        <a:xfrm>
          <a:off x="4813300" y="609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59849</xdr:rowOff>
    </xdr:from>
    <xdr:to>
      <xdr:col>19</xdr:col>
      <xdr:colOff>187325</xdr:colOff>
      <xdr:row>31</xdr:row>
      <xdr:rowOff>161449</xdr:rowOff>
    </xdr:to>
    <xdr:sp macro="" textlink="">
      <xdr:nvSpPr>
        <xdr:cNvPr id="84" name="楕円 83"/>
        <xdr:cNvSpPr/>
      </xdr:nvSpPr>
      <xdr:spPr>
        <a:xfrm>
          <a:off x="4000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78264</xdr:rowOff>
    </xdr:from>
    <xdr:to>
      <xdr:col>23</xdr:col>
      <xdr:colOff>85725</xdr:colOff>
      <xdr:row>31</xdr:row>
      <xdr:rowOff>110649</xdr:rowOff>
    </xdr:to>
    <xdr:cxnSp macro="">
      <xdr:nvCxnSpPr>
        <xdr:cNvPr id="85" name="直線コネクタ 84"/>
        <xdr:cNvCxnSpPr/>
      </xdr:nvCxnSpPr>
      <xdr:spPr>
        <a:xfrm flipV="1">
          <a:off x="4051300" y="616473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40958</xdr:rowOff>
    </xdr:from>
    <xdr:to>
      <xdr:col>15</xdr:col>
      <xdr:colOff>187325</xdr:colOff>
      <xdr:row>31</xdr:row>
      <xdr:rowOff>142558</xdr:rowOff>
    </xdr:to>
    <xdr:sp macro="" textlink="">
      <xdr:nvSpPr>
        <xdr:cNvPr id="86" name="楕円 85"/>
        <xdr:cNvSpPr/>
      </xdr:nvSpPr>
      <xdr:spPr>
        <a:xfrm>
          <a:off x="3238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91758</xdr:rowOff>
    </xdr:from>
    <xdr:to>
      <xdr:col>19</xdr:col>
      <xdr:colOff>136525</xdr:colOff>
      <xdr:row>31</xdr:row>
      <xdr:rowOff>110649</xdr:rowOff>
    </xdr:to>
    <xdr:cxnSp macro="">
      <xdr:nvCxnSpPr>
        <xdr:cNvPr id="87" name="直線コネクタ 86"/>
        <xdr:cNvCxnSpPr/>
      </xdr:nvCxnSpPr>
      <xdr:spPr>
        <a:xfrm>
          <a:off x="3289300" y="6178233"/>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152576</xdr:rowOff>
    </xdr:from>
    <xdr:ext cx="405111" cy="259045"/>
    <xdr:sp macro="" textlink="">
      <xdr:nvSpPr>
        <xdr:cNvPr id="90" name="n_1mainValue有形固定資産減価償却率"/>
        <xdr:cNvSpPr txBox="1"/>
      </xdr:nvSpPr>
      <xdr:spPr>
        <a:xfrm>
          <a:off x="38360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159085</xdr:rowOff>
    </xdr:from>
    <xdr:ext cx="405111" cy="259045"/>
    <xdr:sp macro="" textlink="">
      <xdr:nvSpPr>
        <xdr:cNvPr id="91" name="n_2mainValue有形固定資産減価償却率"/>
        <xdr:cNvSpPr txBox="1"/>
      </xdr:nvSpPr>
      <xdr:spPr>
        <a:xfrm>
          <a:off x="3086744" y="5902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4" name="正方形/長方形 93"/>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本市は、経常収支比率が高く、償還財源が少ないことから、類似団体と比較して高い数値となっている。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債務償還可能年数が平均償還期間を上回ることがないよう、経常経費の縮減に努め</a:t>
          </a:r>
          <a:r>
            <a:rPr kumimoji="1" lang="ja-JP" altLang="en-US" sz="1300">
              <a:solidFill>
                <a:schemeClr val="dk1"/>
              </a:solidFill>
              <a:effectLst/>
              <a:latin typeface="+mn-lt"/>
              <a:ea typeface="+mn-ea"/>
              <a:cs typeface="+mn-cs"/>
            </a:rPr>
            <a:t>、財政状況の改善を図る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149225</xdr:rowOff>
    </xdr:from>
    <xdr:to>
      <xdr:col>76</xdr:col>
      <xdr:colOff>73025</xdr:colOff>
      <xdr:row>28</xdr:row>
      <xdr:rowOff>79375</xdr:rowOff>
    </xdr:to>
    <xdr:sp macro="" textlink="">
      <xdr:nvSpPr>
        <xdr:cNvPr id="134" name="楕円 133"/>
        <xdr:cNvSpPr/>
      </xdr:nvSpPr>
      <xdr:spPr>
        <a:xfrm>
          <a:off x="1474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652</xdr:rowOff>
    </xdr:from>
    <xdr:ext cx="405111" cy="259045"/>
    <xdr:sp macro="" textlink="">
      <xdr:nvSpPr>
        <xdr:cNvPr id="135" name="債務償還可能年数該当値テキスト"/>
        <xdr:cNvSpPr txBox="1"/>
      </xdr:nvSpPr>
      <xdr:spPr>
        <a:xfrm>
          <a:off x="14846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0" name="楕円 69"/>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1" name="【道路】&#10;有形固定資産減価償却率該当値テキスト"/>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2" name="楕円 71"/>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47625</xdr:rowOff>
    </xdr:to>
    <xdr:cxnSp macro="">
      <xdr:nvCxnSpPr>
        <xdr:cNvPr id="73" name="直線コネクタ 72"/>
        <xdr:cNvCxnSpPr/>
      </xdr:nvCxnSpPr>
      <xdr:spPr>
        <a:xfrm flipV="1">
          <a:off x="3797300" y="6532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4" name="楕円 73"/>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47625</xdr:rowOff>
    </xdr:from>
    <xdr:to>
      <xdr:col>19</xdr:col>
      <xdr:colOff>177800</xdr:colOff>
      <xdr:row>38</xdr:row>
      <xdr:rowOff>74295</xdr:rowOff>
    </xdr:to>
    <xdr:cxnSp macro="">
      <xdr:nvCxnSpPr>
        <xdr:cNvPr id="75" name="直線コネクタ 74"/>
        <xdr:cNvCxnSpPr/>
      </xdr:nvCxnSpPr>
      <xdr:spPr>
        <a:xfrm flipV="1">
          <a:off x="2908300" y="65627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78"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141622</xdr:rowOff>
    </xdr:from>
    <xdr:ext cx="405111" cy="259045"/>
    <xdr:sp macro="" textlink="">
      <xdr:nvSpPr>
        <xdr:cNvPr id="79" name="n_2mainValue【道路】&#10;有形固定資産減価償却率"/>
        <xdr:cNvSpPr txBox="1"/>
      </xdr:nvSpPr>
      <xdr:spPr>
        <a:xfrm>
          <a:off x="2705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158902</xdr:rowOff>
    </xdr:from>
    <xdr:to>
      <xdr:col>55</xdr:col>
      <xdr:colOff>50800</xdr:colOff>
      <xdr:row>36</xdr:row>
      <xdr:rowOff>89052</xdr:rowOff>
    </xdr:to>
    <xdr:sp macro="" textlink="">
      <xdr:nvSpPr>
        <xdr:cNvPr id="120" name="楕円 119"/>
        <xdr:cNvSpPr/>
      </xdr:nvSpPr>
      <xdr:spPr>
        <a:xfrm>
          <a:off x="10426700" y="61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10329</xdr:rowOff>
    </xdr:from>
    <xdr:ext cx="534377" cy="259045"/>
    <xdr:sp macro="" textlink="">
      <xdr:nvSpPr>
        <xdr:cNvPr id="121" name="【道路】&#10;一人当たり延長該当値テキスト"/>
        <xdr:cNvSpPr txBox="1"/>
      </xdr:nvSpPr>
      <xdr:spPr>
        <a:xfrm>
          <a:off x="10515600" y="60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7406</xdr:rowOff>
    </xdr:from>
    <xdr:to>
      <xdr:col>50</xdr:col>
      <xdr:colOff>165100</xdr:colOff>
      <xdr:row>36</xdr:row>
      <xdr:rowOff>109006</xdr:rowOff>
    </xdr:to>
    <xdr:sp macro="" textlink="">
      <xdr:nvSpPr>
        <xdr:cNvPr id="122" name="楕円 121"/>
        <xdr:cNvSpPr/>
      </xdr:nvSpPr>
      <xdr:spPr>
        <a:xfrm>
          <a:off x="9588500" y="61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38252</xdr:rowOff>
    </xdr:from>
    <xdr:to>
      <xdr:col>55</xdr:col>
      <xdr:colOff>0</xdr:colOff>
      <xdr:row>36</xdr:row>
      <xdr:rowOff>58206</xdr:rowOff>
    </xdr:to>
    <xdr:cxnSp macro="">
      <xdr:nvCxnSpPr>
        <xdr:cNvPr id="123" name="直線コネクタ 122"/>
        <xdr:cNvCxnSpPr/>
      </xdr:nvCxnSpPr>
      <xdr:spPr>
        <a:xfrm flipV="1">
          <a:off x="9639300" y="6210452"/>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43492</xdr:rowOff>
    </xdr:from>
    <xdr:to>
      <xdr:col>46</xdr:col>
      <xdr:colOff>38100</xdr:colOff>
      <xdr:row>36</xdr:row>
      <xdr:rowOff>145092</xdr:rowOff>
    </xdr:to>
    <xdr:sp macro="" textlink="">
      <xdr:nvSpPr>
        <xdr:cNvPr id="124" name="楕円 123"/>
        <xdr:cNvSpPr/>
      </xdr:nvSpPr>
      <xdr:spPr>
        <a:xfrm>
          <a:off x="8699500" y="62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58206</xdr:rowOff>
    </xdr:from>
    <xdr:to>
      <xdr:col>50</xdr:col>
      <xdr:colOff>114300</xdr:colOff>
      <xdr:row>36</xdr:row>
      <xdr:rowOff>94292</xdr:rowOff>
    </xdr:to>
    <xdr:cxnSp macro="">
      <xdr:nvCxnSpPr>
        <xdr:cNvPr id="125" name="直線コネクタ 124"/>
        <xdr:cNvCxnSpPr/>
      </xdr:nvCxnSpPr>
      <xdr:spPr>
        <a:xfrm flipV="1">
          <a:off x="8750300" y="6230406"/>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125533</xdr:rowOff>
    </xdr:from>
    <xdr:ext cx="534377" cy="259045"/>
    <xdr:sp macro="" textlink="">
      <xdr:nvSpPr>
        <xdr:cNvPr id="128" name="n_1mainValue【道路】&#10;一人当たり延長"/>
        <xdr:cNvSpPr txBox="1"/>
      </xdr:nvSpPr>
      <xdr:spPr>
        <a:xfrm>
          <a:off x="9359411" y="59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161619</xdr:rowOff>
    </xdr:from>
    <xdr:ext cx="534377" cy="259045"/>
    <xdr:sp macro="" textlink="">
      <xdr:nvSpPr>
        <xdr:cNvPr id="129" name="n_2mainValue【道路】&#10;一人当たり延長"/>
        <xdr:cNvSpPr txBox="1"/>
      </xdr:nvSpPr>
      <xdr:spPr>
        <a:xfrm>
          <a:off x="8483111" y="599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67" name="楕円 166"/>
        <xdr:cNvSpPr/>
      </xdr:nvSpPr>
      <xdr:spPr>
        <a:xfrm>
          <a:off x="4584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11447</xdr:rowOff>
    </xdr:from>
    <xdr:ext cx="405111" cy="259045"/>
    <xdr:sp macro="" textlink="">
      <xdr:nvSpPr>
        <xdr:cNvPr id="168" name="【橋りょう・トンネル】&#10;有形固定資産減価償却率該当値テキスト"/>
        <xdr:cNvSpPr txBox="1"/>
      </xdr:nvSpPr>
      <xdr:spPr>
        <a:xfrm>
          <a:off x="46736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69" name="楕円 168"/>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83820</xdr:rowOff>
    </xdr:from>
    <xdr:to>
      <xdr:col>24</xdr:col>
      <xdr:colOff>63500</xdr:colOff>
      <xdr:row>58</xdr:row>
      <xdr:rowOff>108585</xdr:rowOff>
    </xdr:to>
    <xdr:cxnSp macro="">
      <xdr:nvCxnSpPr>
        <xdr:cNvPr id="170" name="直線コネクタ 169"/>
        <xdr:cNvCxnSpPr/>
      </xdr:nvCxnSpPr>
      <xdr:spPr>
        <a:xfrm flipV="1">
          <a:off x="3797300" y="100279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171" name="楕円 170"/>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108585</xdr:rowOff>
    </xdr:from>
    <xdr:to>
      <xdr:col>19</xdr:col>
      <xdr:colOff>177800</xdr:colOff>
      <xdr:row>58</xdr:row>
      <xdr:rowOff>140970</xdr:rowOff>
    </xdr:to>
    <xdr:cxnSp macro="">
      <xdr:nvCxnSpPr>
        <xdr:cNvPr id="172" name="直線コネクタ 171"/>
        <xdr:cNvCxnSpPr/>
      </xdr:nvCxnSpPr>
      <xdr:spPr>
        <a:xfrm flipV="1">
          <a:off x="2908300" y="100526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150512</xdr:rowOff>
    </xdr:from>
    <xdr:ext cx="405111" cy="259045"/>
    <xdr:sp macro="" textlink="">
      <xdr:nvSpPr>
        <xdr:cNvPr id="175" name="n_1mainValue【橋りょう・トンネル】&#10;有形固定資産減価償却率"/>
        <xdr:cNvSpPr txBox="1"/>
      </xdr:nvSpPr>
      <xdr:spPr>
        <a:xfrm>
          <a:off x="3582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11447</xdr:rowOff>
    </xdr:from>
    <xdr:ext cx="405111" cy="259045"/>
    <xdr:sp macro="" textlink="">
      <xdr:nvSpPr>
        <xdr:cNvPr id="176" name="n_2mainValue【橋りょう・トンネル】&#10;有形固定資産減価償却率"/>
        <xdr:cNvSpPr txBox="1"/>
      </xdr:nvSpPr>
      <xdr:spPr>
        <a:xfrm>
          <a:off x="2705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134070</xdr:rowOff>
    </xdr:from>
    <xdr:to>
      <xdr:col>55</xdr:col>
      <xdr:colOff>50800</xdr:colOff>
      <xdr:row>60</xdr:row>
      <xdr:rowOff>64220</xdr:rowOff>
    </xdr:to>
    <xdr:sp macro="" textlink="">
      <xdr:nvSpPr>
        <xdr:cNvPr id="212" name="楕円 211"/>
        <xdr:cNvSpPr/>
      </xdr:nvSpPr>
      <xdr:spPr>
        <a:xfrm>
          <a:off x="10426700" y="102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156947</xdr:rowOff>
    </xdr:from>
    <xdr:ext cx="599010" cy="259045"/>
    <xdr:sp macro="" textlink="">
      <xdr:nvSpPr>
        <xdr:cNvPr id="213" name="【橋りょう・トンネル】&#10;一人当たり有形固定資産（償却資産）額該当値テキスト"/>
        <xdr:cNvSpPr txBox="1"/>
      </xdr:nvSpPr>
      <xdr:spPr>
        <a:xfrm>
          <a:off x="10515600" y="1010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149998</xdr:rowOff>
    </xdr:from>
    <xdr:to>
      <xdr:col>50</xdr:col>
      <xdr:colOff>165100</xdr:colOff>
      <xdr:row>60</xdr:row>
      <xdr:rowOff>80148</xdr:rowOff>
    </xdr:to>
    <xdr:sp macro="" textlink="">
      <xdr:nvSpPr>
        <xdr:cNvPr id="214" name="楕円 213"/>
        <xdr:cNvSpPr/>
      </xdr:nvSpPr>
      <xdr:spPr>
        <a:xfrm>
          <a:off x="9588500" y="102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13420</xdr:rowOff>
    </xdr:from>
    <xdr:to>
      <xdr:col>55</xdr:col>
      <xdr:colOff>0</xdr:colOff>
      <xdr:row>60</xdr:row>
      <xdr:rowOff>29348</xdr:rowOff>
    </xdr:to>
    <xdr:cxnSp macro="">
      <xdr:nvCxnSpPr>
        <xdr:cNvPr id="215" name="直線コネクタ 214"/>
        <xdr:cNvCxnSpPr/>
      </xdr:nvCxnSpPr>
      <xdr:spPr>
        <a:xfrm flipV="1">
          <a:off x="9639300" y="10300420"/>
          <a:ext cx="8382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159720</xdr:rowOff>
    </xdr:from>
    <xdr:to>
      <xdr:col>46</xdr:col>
      <xdr:colOff>38100</xdr:colOff>
      <xdr:row>60</xdr:row>
      <xdr:rowOff>89870</xdr:rowOff>
    </xdr:to>
    <xdr:sp macro="" textlink="">
      <xdr:nvSpPr>
        <xdr:cNvPr id="216" name="楕円 215"/>
        <xdr:cNvSpPr/>
      </xdr:nvSpPr>
      <xdr:spPr>
        <a:xfrm>
          <a:off x="8699500" y="102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29348</xdr:rowOff>
    </xdr:from>
    <xdr:to>
      <xdr:col>50</xdr:col>
      <xdr:colOff>114300</xdr:colOff>
      <xdr:row>60</xdr:row>
      <xdr:rowOff>39070</xdr:rowOff>
    </xdr:to>
    <xdr:cxnSp macro="">
      <xdr:nvCxnSpPr>
        <xdr:cNvPr id="217" name="直線コネクタ 216"/>
        <xdr:cNvCxnSpPr/>
      </xdr:nvCxnSpPr>
      <xdr:spPr>
        <a:xfrm flipV="1">
          <a:off x="8750300" y="10316348"/>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96675</xdr:rowOff>
    </xdr:from>
    <xdr:ext cx="599010" cy="259045"/>
    <xdr:sp macro="" textlink="">
      <xdr:nvSpPr>
        <xdr:cNvPr id="220" name="n_1mainValue【橋りょう・トンネル】&#10;一人当たり有形固定資産（償却資産）額"/>
        <xdr:cNvSpPr txBox="1"/>
      </xdr:nvSpPr>
      <xdr:spPr>
        <a:xfrm>
          <a:off x="9327095" y="1004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106397</xdr:rowOff>
    </xdr:from>
    <xdr:ext cx="599010" cy="259045"/>
    <xdr:sp macro="" textlink="">
      <xdr:nvSpPr>
        <xdr:cNvPr id="221" name="n_2mainValue【橋りょう・トンネル】&#10;一人当たり有形固定資産（償却資産）額"/>
        <xdr:cNvSpPr txBox="1"/>
      </xdr:nvSpPr>
      <xdr:spPr>
        <a:xfrm>
          <a:off x="8450795" y="100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60" name="楕円 259"/>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93363</xdr:rowOff>
    </xdr:from>
    <xdr:ext cx="405111" cy="259045"/>
    <xdr:sp macro="" textlink="">
      <xdr:nvSpPr>
        <xdr:cNvPr id="261" name="【公営住宅】&#10;有形固定資産減価償却率該当値テキスト"/>
        <xdr:cNvSpPr txBox="1"/>
      </xdr:nvSpPr>
      <xdr:spPr>
        <a:xfrm>
          <a:off x="4673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62" name="楕円 261"/>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82</xdr:row>
      <xdr:rowOff>169545</xdr:rowOff>
    </xdr:to>
    <xdr:cxnSp macro="">
      <xdr:nvCxnSpPr>
        <xdr:cNvPr id="263" name="直線コネクタ 262"/>
        <xdr:cNvCxnSpPr/>
      </xdr:nvCxnSpPr>
      <xdr:spPr>
        <a:xfrm flipV="1">
          <a:off x="3797300" y="142246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64" name="楕円 26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169545</xdr:rowOff>
    </xdr:to>
    <xdr:cxnSp macro="">
      <xdr:nvCxnSpPr>
        <xdr:cNvPr id="265" name="直線コネクタ 264"/>
        <xdr:cNvCxnSpPr/>
      </xdr:nvCxnSpPr>
      <xdr:spPr>
        <a:xfrm>
          <a:off x="2908300" y="141541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40022</xdr:rowOff>
    </xdr:from>
    <xdr:ext cx="405111" cy="259045"/>
    <xdr:sp macro="" textlink="">
      <xdr:nvSpPr>
        <xdr:cNvPr id="268" name="n_1mainValue【公営住宅】&#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69" name="n_2mainValue【公営住宅】&#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153036</xdr:rowOff>
    </xdr:from>
    <xdr:to>
      <xdr:col>55</xdr:col>
      <xdr:colOff>50800</xdr:colOff>
      <xdr:row>77</xdr:row>
      <xdr:rowOff>83186</xdr:rowOff>
    </xdr:to>
    <xdr:sp macro="" textlink="">
      <xdr:nvSpPr>
        <xdr:cNvPr id="307" name="楕円 306"/>
        <xdr:cNvSpPr/>
      </xdr:nvSpPr>
      <xdr:spPr>
        <a:xfrm>
          <a:off x="10426700" y="131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106063</xdr:rowOff>
    </xdr:from>
    <xdr:ext cx="469744" cy="259045"/>
    <xdr:sp macro="" textlink="">
      <xdr:nvSpPr>
        <xdr:cNvPr id="308" name="【公営住宅】&#10;一人当たり面積該当値テキスト"/>
        <xdr:cNvSpPr txBox="1"/>
      </xdr:nvSpPr>
      <xdr:spPr>
        <a:xfrm>
          <a:off x="10515600" y="1313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47879</xdr:rowOff>
    </xdr:from>
    <xdr:to>
      <xdr:col>50</xdr:col>
      <xdr:colOff>165100</xdr:colOff>
      <xdr:row>77</xdr:row>
      <xdr:rowOff>149479</xdr:rowOff>
    </xdr:to>
    <xdr:sp macro="" textlink="">
      <xdr:nvSpPr>
        <xdr:cNvPr id="309" name="楕円 308"/>
        <xdr:cNvSpPr/>
      </xdr:nvSpPr>
      <xdr:spPr>
        <a:xfrm>
          <a:off x="9588500" y="132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32386</xdr:rowOff>
    </xdr:from>
    <xdr:to>
      <xdr:col>55</xdr:col>
      <xdr:colOff>0</xdr:colOff>
      <xdr:row>77</xdr:row>
      <xdr:rowOff>98679</xdr:rowOff>
    </xdr:to>
    <xdr:cxnSp macro="">
      <xdr:nvCxnSpPr>
        <xdr:cNvPr id="310" name="直線コネクタ 309"/>
        <xdr:cNvCxnSpPr/>
      </xdr:nvCxnSpPr>
      <xdr:spPr>
        <a:xfrm flipV="1">
          <a:off x="9639300" y="13234036"/>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39497</xdr:rowOff>
    </xdr:from>
    <xdr:to>
      <xdr:col>46</xdr:col>
      <xdr:colOff>38100</xdr:colOff>
      <xdr:row>78</xdr:row>
      <xdr:rowOff>141097</xdr:rowOff>
    </xdr:to>
    <xdr:sp macro="" textlink="">
      <xdr:nvSpPr>
        <xdr:cNvPr id="311" name="楕円 310"/>
        <xdr:cNvSpPr/>
      </xdr:nvSpPr>
      <xdr:spPr>
        <a:xfrm>
          <a:off x="8699500" y="13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98679</xdr:rowOff>
    </xdr:from>
    <xdr:to>
      <xdr:col>50</xdr:col>
      <xdr:colOff>114300</xdr:colOff>
      <xdr:row>78</xdr:row>
      <xdr:rowOff>90297</xdr:rowOff>
    </xdr:to>
    <xdr:cxnSp macro="">
      <xdr:nvCxnSpPr>
        <xdr:cNvPr id="312" name="直線コネクタ 311"/>
        <xdr:cNvCxnSpPr/>
      </xdr:nvCxnSpPr>
      <xdr:spPr>
        <a:xfrm flipV="1">
          <a:off x="8750300" y="13300329"/>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166006</xdr:rowOff>
    </xdr:from>
    <xdr:ext cx="469744" cy="259045"/>
    <xdr:sp macro="" textlink="">
      <xdr:nvSpPr>
        <xdr:cNvPr id="315" name="n_1mainValue【公営住宅】&#10;一人当たり面積"/>
        <xdr:cNvSpPr txBox="1"/>
      </xdr:nvSpPr>
      <xdr:spPr>
        <a:xfrm>
          <a:off x="9391727" y="130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157624</xdr:rowOff>
    </xdr:from>
    <xdr:ext cx="469744" cy="259045"/>
    <xdr:sp macro="" textlink="">
      <xdr:nvSpPr>
        <xdr:cNvPr id="316" name="n_2mainValue【公営住宅】&#10;一人当たり面積"/>
        <xdr:cNvSpPr txBox="1"/>
      </xdr:nvSpPr>
      <xdr:spPr>
        <a:xfrm>
          <a:off x="8515427"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371" name="楕円 370"/>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372" name="【認定こども園・幼稚園・保育所】&#10;有形固定資産減価償却率該当値テキスト"/>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373" name="楕円 372"/>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41</xdr:row>
      <xdr:rowOff>1905</xdr:rowOff>
    </xdr:to>
    <xdr:cxnSp macro="">
      <xdr:nvCxnSpPr>
        <xdr:cNvPr id="374" name="直線コネクタ 373"/>
        <xdr:cNvCxnSpPr/>
      </xdr:nvCxnSpPr>
      <xdr:spPr>
        <a:xfrm flipV="1">
          <a:off x="15481300" y="6989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164465</xdr:rowOff>
    </xdr:from>
    <xdr:to>
      <xdr:col>76</xdr:col>
      <xdr:colOff>165100</xdr:colOff>
      <xdr:row>41</xdr:row>
      <xdr:rowOff>94615</xdr:rowOff>
    </xdr:to>
    <xdr:sp macro="" textlink="">
      <xdr:nvSpPr>
        <xdr:cNvPr id="375" name="楕円 374"/>
        <xdr:cNvSpPr/>
      </xdr:nvSpPr>
      <xdr:spPr>
        <a:xfrm>
          <a:off x="14541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43815</xdr:rowOff>
    </xdr:to>
    <xdr:cxnSp macro="">
      <xdr:nvCxnSpPr>
        <xdr:cNvPr id="376" name="直線コネクタ 375"/>
        <xdr:cNvCxnSpPr/>
      </xdr:nvCxnSpPr>
      <xdr:spPr>
        <a:xfrm flipV="1">
          <a:off x="14592300" y="70313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7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7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379" name="n_1mainValue【認定こども園・幼稚園・保育所】&#10;有形固定資産減価償却率"/>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85742</xdr:rowOff>
    </xdr:from>
    <xdr:ext cx="405111" cy="259045"/>
    <xdr:sp macro="" textlink="">
      <xdr:nvSpPr>
        <xdr:cNvPr id="380" name="n_2mainValue【認定こども園・幼稚園・保育所】&#10;有形固定資産減価償却率"/>
        <xdr:cNvSpPr txBox="1"/>
      </xdr:nvSpPr>
      <xdr:spPr>
        <a:xfrm>
          <a:off x="14389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16" name="楕円 415"/>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417" name="【認定こども園・幼稚園・保育所】&#10;一人当たり面積該当値テキスト"/>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xdr:rowOff>
    </xdr:from>
    <xdr:to>
      <xdr:col>112</xdr:col>
      <xdr:colOff>38100</xdr:colOff>
      <xdr:row>39</xdr:row>
      <xdr:rowOff>108712</xdr:rowOff>
    </xdr:to>
    <xdr:sp macro="" textlink="">
      <xdr:nvSpPr>
        <xdr:cNvPr id="418" name="楕円 417"/>
        <xdr:cNvSpPr/>
      </xdr:nvSpPr>
      <xdr:spPr>
        <a:xfrm>
          <a:off x="21272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57912</xdr:rowOff>
    </xdr:to>
    <xdr:cxnSp macro="">
      <xdr:nvCxnSpPr>
        <xdr:cNvPr id="419" name="直線コネクタ 418"/>
        <xdr:cNvCxnSpPr/>
      </xdr:nvCxnSpPr>
      <xdr:spPr>
        <a:xfrm flipV="1">
          <a:off x="21323300" y="673760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18542</xdr:rowOff>
    </xdr:from>
    <xdr:to>
      <xdr:col>107</xdr:col>
      <xdr:colOff>101600</xdr:colOff>
      <xdr:row>39</xdr:row>
      <xdr:rowOff>120142</xdr:rowOff>
    </xdr:to>
    <xdr:sp macro="" textlink="">
      <xdr:nvSpPr>
        <xdr:cNvPr id="420" name="楕円 419"/>
        <xdr:cNvSpPr/>
      </xdr:nvSpPr>
      <xdr:spPr>
        <a:xfrm>
          <a:off x="2038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57912</xdr:rowOff>
    </xdr:from>
    <xdr:to>
      <xdr:col>111</xdr:col>
      <xdr:colOff>177800</xdr:colOff>
      <xdr:row>39</xdr:row>
      <xdr:rowOff>69342</xdr:rowOff>
    </xdr:to>
    <xdr:cxnSp macro="">
      <xdr:nvCxnSpPr>
        <xdr:cNvPr id="421" name="直線コネクタ 420"/>
        <xdr:cNvCxnSpPr/>
      </xdr:nvCxnSpPr>
      <xdr:spPr>
        <a:xfrm flipV="1">
          <a:off x="20434300" y="67444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125239</xdr:rowOff>
    </xdr:from>
    <xdr:ext cx="469744" cy="259045"/>
    <xdr:sp macro="" textlink="">
      <xdr:nvSpPr>
        <xdr:cNvPr id="424" name="n_1mainValue【認定こども園・幼稚園・保育所】&#10;一人当たり面積"/>
        <xdr:cNvSpPr txBox="1"/>
      </xdr:nvSpPr>
      <xdr:spPr>
        <a:xfrm>
          <a:off x="210757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111269</xdr:rowOff>
    </xdr:from>
    <xdr:ext cx="469744" cy="259045"/>
    <xdr:sp macro="" textlink="">
      <xdr:nvSpPr>
        <xdr:cNvPr id="425" name="n_2mainValue【認定こども園・幼稚園・保育所】&#10;一人当たり面積"/>
        <xdr:cNvSpPr txBox="1"/>
      </xdr:nvSpPr>
      <xdr:spPr>
        <a:xfrm>
          <a:off x="20199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464" name="楕円 463"/>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465" name="【学校施設】&#10;有形固定資産減価償却率該当値テキスト"/>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466" name="楕円 465"/>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163830</xdr:rowOff>
    </xdr:to>
    <xdr:cxnSp macro="">
      <xdr:nvCxnSpPr>
        <xdr:cNvPr id="467" name="直線コネクタ 466"/>
        <xdr:cNvCxnSpPr/>
      </xdr:nvCxnSpPr>
      <xdr:spPr>
        <a:xfrm flipV="1">
          <a:off x="15481300" y="10586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78740</xdr:rowOff>
    </xdr:from>
    <xdr:to>
      <xdr:col>76</xdr:col>
      <xdr:colOff>165100</xdr:colOff>
      <xdr:row>62</xdr:row>
      <xdr:rowOff>8890</xdr:rowOff>
    </xdr:to>
    <xdr:sp macro="" textlink="">
      <xdr:nvSpPr>
        <xdr:cNvPr id="468" name="楕円 467"/>
        <xdr:cNvSpPr/>
      </xdr:nvSpPr>
      <xdr:spPr>
        <a:xfrm>
          <a:off x="1454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61</xdr:row>
      <xdr:rowOff>163830</xdr:rowOff>
    </xdr:to>
    <xdr:cxnSp macro="">
      <xdr:nvCxnSpPr>
        <xdr:cNvPr id="469" name="直線コネクタ 468"/>
        <xdr:cNvCxnSpPr/>
      </xdr:nvCxnSpPr>
      <xdr:spPr>
        <a:xfrm>
          <a:off x="14592300" y="10587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71"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472" name="n_1mainValue【学校施設】&#10;有形固定資産減価償却率"/>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xdr:rowOff>
    </xdr:from>
    <xdr:ext cx="405111" cy="259045"/>
    <xdr:sp macro="" textlink="">
      <xdr:nvSpPr>
        <xdr:cNvPr id="473" name="n_2mainValue【学校施設】&#10;有形固定資産減価償却率"/>
        <xdr:cNvSpPr txBox="1"/>
      </xdr:nvSpPr>
      <xdr:spPr>
        <a:xfrm>
          <a:off x="14389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0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132407</xdr:rowOff>
    </xdr:from>
    <xdr:to>
      <xdr:col>116</xdr:col>
      <xdr:colOff>114300</xdr:colOff>
      <xdr:row>63</xdr:row>
      <xdr:rowOff>62557</xdr:rowOff>
    </xdr:to>
    <xdr:sp macro="" textlink="">
      <xdr:nvSpPr>
        <xdr:cNvPr id="513" name="楕円 512"/>
        <xdr:cNvSpPr/>
      </xdr:nvSpPr>
      <xdr:spPr>
        <a:xfrm>
          <a:off x="22110700" y="1076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155284</xdr:rowOff>
    </xdr:from>
    <xdr:ext cx="469744" cy="259045"/>
    <xdr:sp macro="" textlink="">
      <xdr:nvSpPr>
        <xdr:cNvPr id="514" name="【学校施設】&#10;一人当たり面積該当値テキスト"/>
        <xdr:cNvSpPr txBox="1"/>
      </xdr:nvSpPr>
      <xdr:spPr>
        <a:xfrm>
          <a:off x="22199600" y="1061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137523</xdr:rowOff>
    </xdr:from>
    <xdr:to>
      <xdr:col>112</xdr:col>
      <xdr:colOff>38100</xdr:colOff>
      <xdr:row>63</xdr:row>
      <xdr:rowOff>67673</xdr:rowOff>
    </xdr:to>
    <xdr:sp macro="" textlink="">
      <xdr:nvSpPr>
        <xdr:cNvPr id="515" name="楕円 514"/>
        <xdr:cNvSpPr/>
      </xdr:nvSpPr>
      <xdr:spPr>
        <a:xfrm>
          <a:off x="21272500" y="107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11757</xdr:rowOff>
    </xdr:from>
    <xdr:to>
      <xdr:col>116</xdr:col>
      <xdr:colOff>63500</xdr:colOff>
      <xdr:row>63</xdr:row>
      <xdr:rowOff>16873</xdr:rowOff>
    </xdr:to>
    <xdr:cxnSp macro="">
      <xdr:nvCxnSpPr>
        <xdr:cNvPr id="516" name="直線コネクタ 515"/>
        <xdr:cNvCxnSpPr/>
      </xdr:nvCxnSpPr>
      <xdr:spPr>
        <a:xfrm flipV="1">
          <a:off x="21323300" y="10813107"/>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137196</xdr:rowOff>
    </xdr:from>
    <xdr:to>
      <xdr:col>107</xdr:col>
      <xdr:colOff>101600</xdr:colOff>
      <xdr:row>63</xdr:row>
      <xdr:rowOff>67346</xdr:rowOff>
    </xdr:to>
    <xdr:sp macro="" textlink="">
      <xdr:nvSpPr>
        <xdr:cNvPr id="517" name="楕円 516"/>
        <xdr:cNvSpPr/>
      </xdr:nvSpPr>
      <xdr:spPr>
        <a:xfrm>
          <a:off x="20383500" y="107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16546</xdr:rowOff>
    </xdr:from>
    <xdr:to>
      <xdr:col>111</xdr:col>
      <xdr:colOff>177800</xdr:colOff>
      <xdr:row>63</xdr:row>
      <xdr:rowOff>16873</xdr:rowOff>
    </xdr:to>
    <xdr:cxnSp macro="">
      <xdr:nvCxnSpPr>
        <xdr:cNvPr id="518" name="直線コネクタ 517"/>
        <xdr:cNvCxnSpPr/>
      </xdr:nvCxnSpPr>
      <xdr:spPr>
        <a:xfrm>
          <a:off x="20434300" y="1081789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20"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84200</xdr:rowOff>
    </xdr:from>
    <xdr:ext cx="469744" cy="259045"/>
    <xdr:sp macro="" textlink="">
      <xdr:nvSpPr>
        <xdr:cNvPr id="521" name="n_1mainValue【学校施設】&#10;一人当たり面積"/>
        <xdr:cNvSpPr txBox="1"/>
      </xdr:nvSpPr>
      <xdr:spPr>
        <a:xfrm>
          <a:off x="21075727" y="10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83873</xdr:rowOff>
    </xdr:from>
    <xdr:ext cx="469744" cy="259045"/>
    <xdr:sp macro="" textlink="">
      <xdr:nvSpPr>
        <xdr:cNvPr id="522" name="n_2mainValue【学校施設】&#10;一人当たり面積"/>
        <xdr:cNvSpPr txBox="1"/>
      </xdr:nvSpPr>
      <xdr:spPr>
        <a:xfrm>
          <a:off x="20199427" y="105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562" name="楕円 561"/>
        <xdr:cNvSpPr/>
      </xdr:nvSpPr>
      <xdr:spPr>
        <a:xfrm>
          <a:off x="16268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563" name="【児童館】&#10;有形固定資産減価償却率該当値テキスト"/>
        <xdr:cNvSpPr txBox="1"/>
      </xdr:nvSpPr>
      <xdr:spPr>
        <a:xfrm>
          <a:off x="16357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564" name="楕円 563"/>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47898</xdr:rowOff>
    </xdr:from>
    <xdr:to>
      <xdr:col>85</xdr:col>
      <xdr:colOff>127000</xdr:colOff>
      <xdr:row>83</xdr:row>
      <xdr:rowOff>113212</xdr:rowOff>
    </xdr:to>
    <xdr:cxnSp macro="">
      <xdr:nvCxnSpPr>
        <xdr:cNvPr id="565" name="直線コネクタ 564"/>
        <xdr:cNvCxnSpPr/>
      </xdr:nvCxnSpPr>
      <xdr:spPr>
        <a:xfrm flipV="1">
          <a:off x="15481300" y="1427824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566" name="楕円 565"/>
        <xdr:cNvSpPr/>
      </xdr:nvSpPr>
      <xdr:spPr>
        <a:xfrm>
          <a:off x="14541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84</xdr:row>
      <xdr:rowOff>7076</xdr:rowOff>
    </xdr:to>
    <xdr:cxnSp macro="">
      <xdr:nvCxnSpPr>
        <xdr:cNvPr id="567" name="直線コネクタ 566"/>
        <xdr:cNvCxnSpPr/>
      </xdr:nvCxnSpPr>
      <xdr:spPr>
        <a:xfrm flipV="1">
          <a:off x="14592300" y="143435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568"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69"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570" name="n_1mainValue【児童館】&#10;有形固定資産減価償却率"/>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571" name="n_2mainValue【児童館】&#10;有形固定資産減価償却率"/>
        <xdr:cNvSpPr txBox="1"/>
      </xdr:nvSpPr>
      <xdr:spPr>
        <a:xfrm>
          <a:off x="14389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0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139700</xdr:rowOff>
    </xdr:from>
    <xdr:to>
      <xdr:col>116</xdr:col>
      <xdr:colOff>114300</xdr:colOff>
      <xdr:row>78</xdr:row>
      <xdr:rowOff>69850</xdr:rowOff>
    </xdr:to>
    <xdr:sp macro="" textlink="">
      <xdr:nvSpPr>
        <xdr:cNvPr id="609" name="楕円 608"/>
        <xdr:cNvSpPr/>
      </xdr:nvSpPr>
      <xdr:spPr>
        <a:xfrm>
          <a:off x="22110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54627</xdr:rowOff>
    </xdr:from>
    <xdr:ext cx="469744" cy="259045"/>
    <xdr:sp macro="" textlink="">
      <xdr:nvSpPr>
        <xdr:cNvPr id="610" name="【児童館】&#10;一人当たり面積該当値テキスト"/>
        <xdr:cNvSpPr txBox="1"/>
      </xdr:nvSpPr>
      <xdr:spPr>
        <a:xfrm>
          <a:off x="221996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11" name="楕円 61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19050</xdr:rowOff>
    </xdr:from>
    <xdr:to>
      <xdr:col>116</xdr:col>
      <xdr:colOff>63500</xdr:colOff>
      <xdr:row>78</xdr:row>
      <xdr:rowOff>38100</xdr:rowOff>
    </xdr:to>
    <xdr:cxnSp macro="">
      <xdr:nvCxnSpPr>
        <xdr:cNvPr id="612" name="直線コネクタ 611"/>
        <xdr:cNvCxnSpPr/>
      </xdr:nvCxnSpPr>
      <xdr:spPr>
        <a:xfrm flipV="1">
          <a:off x="21323300" y="13392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613" name="楕円 612"/>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614" name="直線コネクタ 613"/>
        <xdr:cNvCxnSpPr/>
      </xdr:nvCxnSpPr>
      <xdr:spPr>
        <a:xfrm flipV="1">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5"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16"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17"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618" name="n_2mainValue【児童館】&#10;一人当たり面積"/>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658" name="楕円 657"/>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141350</xdr:rowOff>
    </xdr:from>
    <xdr:ext cx="405111" cy="259045"/>
    <xdr:sp macro="" textlink="">
      <xdr:nvSpPr>
        <xdr:cNvPr id="659" name="【公民館】&#10;有形固定資産減価償却率該当値テキスト"/>
        <xdr:cNvSpPr txBox="1"/>
      </xdr:nvSpPr>
      <xdr:spPr>
        <a:xfrm>
          <a:off x="16357600" y="1711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660" name="楕円 659"/>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169273</xdr:rowOff>
    </xdr:from>
    <xdr:to>
      <xdr:col>85</xdr:col>
      <xdr:colOff>127000</xdr:colOff>
      <xdr:row>101</xdr:row>
      <xdr:rowOff>23949</xdr:rowOff>
    </xdr:to>
    <xdr:cxnSp macro="">
      <xdr:nvCxnSpPr>
        <xdr:cNvPr id="661" name="直線コネクタ 660"/>
        <xdr:cNvCxnSpPr/>
      </xdr:nvCxnSpPr>
      <xdr:spPr>
        <a:xfrm flipV="1">
          <a:off x="15481300" y="173142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xdr:rowOff>
    </xdr:from>
    <xdr:to>
      <xdr:col>76</xdr:col>
      <xdr:colOff>165100</xdr:colOff>
      <xdr:row>101</xdr:row>
      <xdr:rowOff>102507</xdr:rowOff>
    </xdr:to>
    <xdr:sp macro="" textlink="">
      <xdr:nvSpPr>
        <xdr:cNvPr id="662" name="楕円 661"/>
        <xdr:cNvSpPr/>
      </xdr:nvSpPr>
      <xdr:spPr>
        <a:xfrm>
          <a:off x="1454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51707</xdr:rowOff>
    </xdr:to>
    <xdr:cxnSp macro="">
      <xdr:nvCxnSpPr>
        <xdr:cNvPr id="663" name="直線コネクタ 662"/>
        <xdr:cNvCxnSpPr/>
      </xdr:nvCxnSpPr>
      <xdr:spPr>
        <a:xfrm flipV="1">
          <a:off x="14592300" y="17340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91276</xdr:rowOff>
    </xdr:from>
    <xdr:ext cx="405111" cy="259045"/>
    <xdr:sp macro="" textlink="">
      <xdr:nvSpPr>
        <xdr:cNvPr id="666" name="n_1mainValue【公民館】&#10;有形固定資産減価償却率"/>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119034</xdr:rowOff>
    </xdr:from>
    <xdr:ext cx="405111" cy="259045"/>
    <xdr:sp macro="" textlink="">
      <xdr:nvSpPr>
        <xdr:cNvPr id="667" name="n_2mainValue【公民館】&#10;有形固定資産減価償却率"/>
        <xdr:cNvSpPr txBox="1"/>
      </xdr:nvSpPr>
      <xdr:spPr>
        <a:xfrm>
          <a:off x="14389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6"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05" name="楕円 704"/>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706" name="【公民館】&#10;一人当たり面積該当値テキスト"/>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707" name="楕円 706"/>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60961</xdr:rowOff>
    </xdr:to>
    <xdr:cxnSp macro="">
      <xdr:nvCxnSpPr>
        <xdr:cNvPr id="708" name="直線コネクタ 707"/>
        <xdr:cNvCxnSpPr/>
      </xdr:nvCxnSpPr>
      <xdr:spPr>
        <a:xfrm flipV="1">
          <a:off x="21323300" y="180517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709" name="楕円 708"/>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76200</xdr:rowOff>
    </xdr:to>
    <xdr:cxnSp macro="">
      <xdr:nvCxnSpPr>
        <xdr:cNvPr id="710" name="直線コネクタ 709"/>
        <xdr:cNvCxnSpPr/>
      </xdr:nvCxnSpPr>
      <xdr:spPr>
        <a:xfrm flipV="1">
          <a:off x="20434300" y="18063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12"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713" name="n_1mainValue【公民館】&#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714" name="n_2mainValue【公民館】&#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本市は、行政面積が広く、過去２度の合併を実施した経過から集落が点在しているため、一人当たりの施設面積が類似団体の平均値より高い傾向にある。　</a:t>
          </a:r>
          <a:endParaRPr lang="ja-JP" altLang="ja-JP" sz="1300">
            <a:effectLst/>
          </a:endParaRPr>
        </a:p>
        <a:p>
          <a:r>
            <a:rPr kumimoji="1" lang="ja-JP" altLang="ja-JP" sz="1300">
              <a:solidFill>
                <a:schemeClr val="dk1"/>
              </a:solidFill>
              <a:effectLst/>
              <a:latin typeface="+mn-lt"/>
              <a:ea typeface="+mn-ea"/>
              <a:cs typeface="+mn-cs"/>
            </a:rPr>
            <a:t>　保育所、学校施設及び児童館については、老朽化に伴い近年建替えを行った影響により、比較的減価償却率が低くなっている。</a:t>
          </a:r>
          <a:endParaRPr lang="ja-JP"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19,348
19,268
1,119.22
16,924,674
16,903,165
13,920
9,590,628
26,559,589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5080</xdr:rowOff>
    </xdr:from>
    <xdr:to>
      <xdr:col>24</xdr:col>
      <xdr:colOff>114300</xdr:colOff>
      <xdr:row>39</xdr:row>
      <xdr:rowOff>106680</xdr:rowOff>
    </xdr:to>
    <xdr:sp macro="" textlink="">
      <xdr:nvSpPr>
        <xdr:cNvPr id="69" name="楕円 68"/>
        <xdr:cNvSpPr/>
      </xdr:nvSpPr>
      <xdr:spPr>
        <a:xfrm>
          <a:off x="45847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154957</xdr:rowOff>
    </xdr:from>
    <xdr:ext cx="405111" cy="259045"/>
    <xdr:sp macro="" textlink="">
      <xdr:nvSpPr>
        <xdr:cNvPr id="70" name="【図書館】&#10;有形固定資産減価償却率該当値テキスト"/>
        <xdr:cNvSpPr txBox="1"/>
      </xdr:nvSpPr>
      <xdr:spPr>
        <a:xfrm>
          <a:off x="4673600"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1" name="楕円 70"/>
        <xdr:cNvSpPr/>
      </xdr:nvSpPr>
      <xdr:spPr>
        <a:xfrm>
          <a:off x="3746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55880</xdr:rowOff>
    </xdr:from>
    <xdr:to>
      <xdr:col>24</xdr:col>
      <xdr:colOff>63500</xdr:colOff>
      <xdr:row>39</xdr:row>
      <xdr:rowOff>83820</xdr:rowOff>
    </xdr:to>
    <xdr:cxnSp macro="">
      <xdr:nvCxnSpPr>
        <xdr:cNvPr id="72" name="直線コネクタ 71"/>
        <xdr:cNvCxnSpPr/>
      </xdr:nvCxnSpPr>
      <xdr:spPr>
        <a:xfrm flipV="1">
          <a:off x="3797300" y="67424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3" name="楕円 72"/>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83820</xdr:rowOff>
    </xdr:from>
    <xdr:to>
      <xdr:col>19</xdr:col>
      <xdr:colOff>177800</xdr:colOff>
      <xdr:row>39</xdr:row>
      <xdr:rowOff>110490</xdr:rowOff>
    </xdr:to>
    <xdr:cxnSp macro="">
      <xdr:nvCxnSpPr>
        <xdr:cNvPr id="74" name="直線コネクタ 73"/>
        <xdr:cNvCxnSpPr/>
      </xdr:nvCxnSpPr>
      <xdr:spPr>
        <a:xfrm flipV="1">
          <a:off x="2908300" y="6770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125747</xdr:rowOff>
    </xdr:from>
    <xdr:ext cx="405111" cy="259045"/>
    <xdr:sp macro="" textlink="">
      <xdr:nvSpPr>
        <xdr:cNvPr id="77" name="n_1mainValue【図書館】&#10;有形固定資産減価償却率"/>
        <xdr:cNvSpPr txBox="1"/>
      </xdr:nvSpPr>
      <xdr:spPr>
        <a:xfrm>
          <a:off x="3582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78" name="n_2mainValue【図書館】&#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124460</xdr:rowOff>
    </xdr:from>
    <xdr:to>
      <xdr:col>55</xdr:col>
      <xdr:colOff>50800</xdr:colOff>
      <xdr:row>37</xdr:row>
      <xdr:rowOff>54610</xdr:rowOff>
    </xdr:to>
    <xdr:sp macro="" textlink="">
      <xdr:nvSpPr>
        <xdr:cNvPr id="116" name="楕円 115"/>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147337</xdr:rowOff>
    </xdr:from>
    <xdr:ext cx="469744" cy="259045"/>
    <xdr:sp macro="" textlink="">
      <xdr:nvSpPr>
        <xdr:cNvPr id="117" name="【図書館】&#10;一人当たり面積該当値テキスト"/>
        <xdr:cNvSpPr txBox="1"/>
      </xdr:nvSpPr>
      <xdr:spPr>
        <a:xfrm>
          <a:off x="10515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18" name="楕円 11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xdr:rowOff>
    </xdr:from>
    <xdr:to>
      <xdr:col>55</xdr:col>
      <xdr:colOff>0</xdr:colOff>
      <xdr:row>37</xdr:row>
      <xdr:rowOff>19050</xdr:rowOff>
    </xdr:to>
    <xdr:cxnSp macro="">
      <xdr:nvCxnSpPr>
        <xdr:cNvPr id="119" name="直線コネクタ 118"/>
        <xdr:cNvCxnSpPr/>
      </xdr:nvCxnSpPr>
      <xdr:spPr>
        <a:xfrm flipV="1">
          <a:off x="9639300" y="6347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20" name="楕円 119"/>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41910</xdr:rowOff>
    </xdr:to>
    <xdr:cxnSp macro="">
      <xdr:nvCxnSpPr>
        <xdr:cNvPr id="121" name="直線コネクタ 120"/>
        <xdr:cNvCxnSpPr/>
      </xdr:nvCxnSpPr>
      <xdr:spPr>
        <a:xfrm flipV="1">
          <a:off x="8750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4"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25"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69215</xdr:rowOff>
    </xdr:from>
    <xdr:to>
      <xdr:col>24</xdr:col>
      <xdr:colOff>114300</xdr:colOff>
      <xdr:row>57</xdr:row>
      <xdr:rowOff>170815</xdr:rowOff>
    </xdr:to>
    <xdr:sp macro="" textlink="">
      <xdr:nvSpPr>
        <xdr:cNvPr id="164" name="楕円 163"/>
        <xdr:cNvSpPr/>
      </xdr:nvSpPr>
      <xdr:spPr>
        <a:xfrm>
          <a:off x="45847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92092</xdr:rowOff>
    </xdr:from>
    <xdr:ext cx="405111" cy="259045"/>
    <xdr:sp macro="" textlink="">
      <xdr:nvSpPr>
        <xdr:cNvPr id="165" name="【体育館・プール】&#10;有形固定資産減価償却率該当値テキスト"/>
        <xdr:cNvSpPr txBox="1"/>
      </xdr:nvSpPr>
      <xdr:spPr>
        <a:xfrm>
          <a:off x="4673600"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66" name="楕円 165"/>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140970</xdr:rowOff>
    </xdr:to>
    <xdr:cxnSp macro="">
      <xdr:nvCxnSpPr>
        <xdr:cNvPr id="167" name="直線コネクタ 166"/>
        <xdr:cNvCxnSpPr/>
      </xdr:nvCxnSpPr>
      <xdr:spPr>
        <a:xfrm flipV="1">
          <a:off x="3797300" y="98926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99695</xdr:rowOff>
    </xdr:from>
    <xdr:to>
      <xdr:col>15</xdr:col>
      <xdr:colOff>101600</xdr:colOff>
      <xdr:row>58</xdr:row>
      <xdr:rowOff>29845</xdr:rowOff>
    </xdr:to>
    <xdr:sp macro="" textlink="">
      <xdr:nvSpPr>
        <xdr:cNvPr id="168" name="楕円 167"/>
        <xdr:cNvSpPr/>
      </xdr:nvSpPr>
      <xdr:spPr>
        <a:xfrm>
          <a:off x="2857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57</xdr:row>
      <xdr:rowOff>150495</xdr:rowOff>
    </xdr:to>
    <xdr:cxnSp macro="">
      <xdr:nvCxnSpPr>
        <xdr:cNvPr id="169" name="直線コネクタ 168"/>
        <xdr:cNvCxnSpPr/>
      </xdr:nvCxnSpPr>
      <xdr:spPr>
        <a:xfrm flipV="1">
          <a:off x="2908300" y="9913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172" name="n_1mainValue【体育館・プール】&#10;有形固定資産減価償却率"/>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mainValue【体育館・プー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112268</xdr:rowOff>
    </xdr:from>
    <xdr:to>
      <xdr:col>55</xdr:col>
      <xdr:colOff>50800</xdr:colOff>
      <xdr:row>64</xdr:row>
      <xdr:rowOff>42418</xdr:rowOff>
    </xdr:to>
    <xdr:sp macro="" textlink="">
      <xdr:nvSpPr>
        <xdr:cNvPr id="211" name="楕円 210"/>
        <xdr:cNvSpPr/>
      </xdr:nvSpPr>
      <xdr:spPr>
        <a:xfrm>
          <a:off x="10426700" y="109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113792</xdr:rowOff>
    </xdr:from>
    <xdr:to>
      <xdr:col>50</xdr:col>
      <xdr:colOff>165100</xdr:colOff>
      <xdr:row>64</xdr:row>
      <xdr:rowOff>43942</xdr:rowOff>
    </xdr:to>
    <xdr:sp macro="" textlink="">
      <xdr:nvSpPr>
        <xdr:cNvPr id="213" name="楕円 212"/>
        <xdr:cNvSpPr/>
      </xdr:nvSpPr>
      <xdr:spPr>
        <a:xfrm>
          <a:off x="9588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163068</xdr:rowOff>
    </xdr:from>
    <xdr:to>
      <xdr:col>55</xdr:col>
      <xdr:colOff>0</xdr:colOff>
      <xdr:row>63</xdr:row>
      <xdr:rowOff>164592</xdr:rowOff>
    </xdr:to>
    <xdr:cxnSp macro="">
      <xdr:nvCxnSpPr>
        <xdr:cNvPr id="214" name="直線コネクタ 213"/>
        <xdr:cNvCxnSpPr/>
      </xdr:nvCxnSpPr>
      <xdr:spPr>
        <a:xfrm flipV="1">
          <a:off x="9639300" y="109644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126936</xdr:rowOff>
    </xdr:from>
    <xdr:to>
      <xdr:col>46</xdr:col>
      <xdr:colOff>38100</xdr:colOff>
      <xdr:row>64</xdr:row>
      <xdr:rowOff>57086</xdr:rowOff>
    </xdr:to>
    <xdr:sp macro="" textlink="">
      <xdr:nvSpPr>
        <xdr:cNvPr id="215" name="楕円 214"/>
        <xdr:cNvSpPr/>
      </xdr:nvSpPr>
      <xdr:spPr>
        <a:xfrm>
          <a:off x="8699500" y="109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164592</xdr:rowOff>
    </xdr:from>
    <xdr:to>
      <xdr:col>50</xdr:col>
      <xdr:colOff>114300</xdr:colOff>
      <xdr:row>64</xdr:row>
      <xdr:rowOff>6286</xdr:rowOff>
    </xdr:to>
    <xdr:cxnSp macro="">
      <xdr:nvCxnSpPr>
        <xdr:cNvPr id="216" name="直線コネクタ 215"/>
        <xdr:cNvCxnSpPr/>
      </xdr:nvCxnSpPr>
      <xdr:spPr>
        <a:xfrm flipV="1">
          <a:off x="8750300" y="10965942"/>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60469</xdr:rowOff>
    </xdr:from>
    <xdr:ext cx="469744" cy="259045"/>
    <xdr:sp macro="" textlink="">
      <xdr:nvSpPr>
        <xdr:cNvPr id="219" name="n_1mainValue【体育館・プール】&#10;一人当たり面積"/>
        <xdr:cNvSpPr txBox="1"/>
      </xdr:nvSpPr>
      <xdr:spPr>
        <a:xfrm>
          <a:off x="93917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73613</xdr:rowOff>
    </xdr:from>
    <xdr:ext cx="469744" cy="259045"/>
    <xdr:sp macro="" textlink="">
      <xdr:nvSpPr>
        <xdr:cNvPr id="220" name="n_2mainValue【体育館・プール】&#10;一人当たり面積"/>
        <xdr:cNvSpPr txBox="1"/>
      </xdr:nvSpPr>
      <xdr:spPr>
        <a:xfrm>
          <a:off x="8515427" y="1070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59" name="楕円 258"/>
        <xdr:cNvSpPr/>
      </xdr:nvSpPr>
      <xdr:spPr>
        <a:xfrm>
          <a:off x="4584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144797</xdr:rowOff>
    </xdr:from>
    <xdr:ext cx="405111" cy="259045"/>
    <xdr:sp macro="" textlink="">
      <xdr:nvSpPr>
        <xdr:cNvPr id="260" name="【福祉施設】&#10;有形固定資産減価償却率該当値テキスト"/>
        <xdr:cNvSpPr txBox="1"/>
      </xdr:nvSpPr>
      <xdr:spPr>
        <a:xfrm>
          <a:off x="4673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61" name="楕円 260"/>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85725</xdr:rowOff>
    </xdr:to>
    <xdr:cxnSp macro="">
      <xdr:nvCxnSpPr>
        <xdr:cNvPr id="262" name="直線コネクタ 261"/>
        <xdr:cNvCxnSpPr/>
      </xdr:nvCxnSpPr>
      <xdr:spPr>
        <a:xfrm flipV="1">
          <a:off x="3797300" y="14276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263" name="楕円 262"/>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125730</xdr:rowOff>
    </xdr:to>
    <xdr:cxnSp macro="">
      <xdr:nvCxnSpPr>
        <xdr:cNvPr id="264" name="直線コネクタ 263"/>
        <xdr:cNvCxnSpPr/>
      </xdr:nvCxnSpPr>
      <xdr:spPr>
        <a:xfrm flipV="1">
          <a:off x="2908300" y="14316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267" name="n_1mainValue【福祉施設】&#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268" name="n_2mainValue【福祉施設】&#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115315</xdr:rowOff>
    </xdr:from>
    <xdr:to>
      <xdr:col>55</xdr:col>
      <xdr:colOff>50800</xdr:colOff>
      <xdr:row>81</xdr:row>
      <xdr:rowOff>45465</xdr:rowOff>
    </xdr:to>
    <xdr:sp macro="" textlink="">
      <xdr:nvSpPr>
        <xdr:cNvPr id="304" name="楕円 303"/>
        <xdr:cNvSpPr/>
      </xdr:nvSpPr>
      <xdr:spPr>
        <a:xfrm>
          <a:off x="104267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138192</xdr:rowOff>
    </xdr:from>
    <xdr:ext cx="469744" cy="259045"/>
    <xdr:sp macro="" textlink="">
      <xdr:nvSpPr>
        <xdr:cNvPr id="305" name="【福祉施設】&#10;一人当たり面積該当値テキスト"/>
        <xdr:cNvSpPr txBox="1"/>
      </xdr:nvSpPr>
      <xdr:spPr>
        <a:xfrm>
          <a:off x="10515600" y="136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131318</xdr:rowOff>
    </xdr:from>
    <xdr:to>
      <xdr:col>50</xdr:col>
      <xdr:colOff>165100</xdr:colOff>
      <xdr:row>81</xdr:row>
      <xdr:rowOff>61468</xdr:rowOff>
    </xdr:to>
    <xdr:sp macro="" textlink="">
      <xdr:nvSpPr>
        <xdr:cNvPr id="306" name="楕円 305"/>
        <xdr:cNvSpPr/>
      </xdr:nvSpPr>
      <xdr:spPr>
        <a:xfrm>
          <a:off x="9588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166115</xdr:rowOff>
    </xdr:from>
    <xdr:to>
      <xdr:col>55</xdr:col>
      <xdr:colOff>0</xdr:colOff>
      <xdr:row>81</xdr:row>
      <xdr:rowOff>10668</xdr:rowOff>
    </xdr:to>
    <xdr:cxnSp macro="">
      <xdr:nvCxnSpPr>
        <xdr:cNvPr id="307" name="直線コネクタ 306"/>
        <xdr:cNvCxnSpPr/>
      </xdr:nvCxnSpPr>
      <xdr:spPr>
        <a:xfrm flipV="1">
          <a:off x="9639300" y="1388211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154178</xdr:rowOff>
    </xdr:from>
    <xdr:to>
      <xdr:col>46</xdr:col>
      <xdr:colOff>38100</xdr:colOff>
      <xdr:row>81</xdr:row>
      <xdr:rowOff>84328</xdr:rowOff>
    </xdr:to>
    <xdr:sp macro="" textlink="">
      <xdr:nvSpPr>
        <xdr:cNvPr id="308" name="楕円 307"/>
        <xdr:cNvSpPr/>
      </xdr:nvSpPr>
      <xdr:spPr>
        <a:xfrm>
          <a:off x="8699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xdr:rowOff>
    </xdr:from>
    <xdr:to>
      <xdr:col>50</xdr:col>
      <xdr:colOff>114300</xdr:colOff>
      <xdr:row>81</xdr:row>
      <xdr:rowOff>33528</xdr:rowOff>
    </xdr:to>
    <xdr:cxnSp macro="">
      <xdr:nvCxnSpPr>
        <xdr:cNvPr id="309" name="直線コネクタ 308"/>
        <xdr:cNvCxnSpPr/>
      </xdr:nvCxnSpPr>
      <xdr:spPr>
        <a:xfrm flipV="1">
          <a:off x="8750300" y="138981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77995</xdr:rowOff>
    </xdr:from>
    <xdr:ext cx="469744" cy="259045"/>
    <xdr:sp macro="" textlink="">
      <xdr:nvSpPr>
        <xdr:cNvPr id="312" name="n_1mainValue【福祉施設】&#10;一人当たり面積"/>
        <xdr:cNvSpPr txBox="1"/>
      </xdr:nvSpPr>
      <xdr:spPr>
        <a:xfrm>
          <a:off x="939172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100855</xdr:rowOff>
    </xdr:from>
    <xdr:ext cx="469744" cy="259045"/>
    <xdr:sp macro="" textlink="">
      <xdr:nvSpPr>
        <xdr:cNvPr id="313" name="n_2mainValue【福祉施設】&#10;一人当たり面積"/>
        <xdr:cNvSpPr txBox="1"/>
      </xdr:nvSpPr>
      <xdr:spPr>
        <a:xfrm>
          <a:off x="851542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51" name="楕円 350"/>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52" name="【市民会館】&#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109220</xdr:rowOff>
    </xdr:from>
    <xdr:to>
      <xdr:col>20</xdr:col>
      <xdr:colOff>38100</xdr:colOff>
      <xdr:row>106</xdr:row>
      <xdr:rowOff>39370</xdr:rowOff>
    </xdr:to>
    <xdr:sp macro="" textlink="">
      <xdr:nvSpPr>
        <xdr:cNvPr id="353" name="楕円 352"/>
        <xdr:cNvSpPr/>
      </xdr:nvSpPr>
      <xdr:spPr>
        <a:xfrm>
          <a:off x="3746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160020</xdr:rowOff>
    </xdr:to>
    <xdr:cxnSp macro="">
      <xdr:nvCxnSpPr>
        <xdr:cNvPr id="354" name="直線コネクタ 353"/>
        <xdr:cNvCxnSpPr/>
      </xdr:nvCxnSpPr>
      <xdr:spPr>
        <a:xfrm flipV="1">
          <a:off x="3797300" y="18135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55" name="楕円 354"/>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160020</xdr:rowOff>
    </xdr:from>
    <xdr:to>
      <xdr:col>19</xdr:col>
      <xdr:colOff>177800</xdr:colOff>
      <xdr:row>106</xdr:row>
      <xdr:rowOff>15239</xdr:rowOff>
    </xdr:to>
    <xdr:cxnSp macro="">
      <xdr:nvCxnSpPr>
        <xdr:cNvPr id="356" name="直線コネクタ 355"/>
        <xdr:cNvCxnSpPr/>
      </xdr:nvCxnSpPr>
      <xdr:spPr>
        <a:xfrm flipV="1">
          <a:off x="2908300" y="18162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58"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30497</xdr:rowOff>
    </xdr:from>
    <xdr:ext cx="405111" cy="259045"/>
    <xdr:sp macro="" textlink="">
      <xdr:nvSpPr>
        <xdr:cNvPr id="359" name="n_1mainValue【市民会館】&#10;有形固定資産減価償却率"/>
        <xdr:cNvSpPr txBox="1"/>
      </xdr:nvSpPr>
      <xdr:spPr>
        <a:xfrm>
          <a:off x="3582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60" name="n_2mainValue【市民会館】&#10;有形固定資産減価償却率"/>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00" name="楕円 399"/>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01" name="【市民会館】&#10;一人当たり面積該当値テキスト"/>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31931</xdr:rowOff>
    </xdr:from>
    <xdr:to>
      <xdr:col>50</xdr:col>
      <xdr:colOff>165100</xdr:colOff>
      <xdr:row>103</xdr:row>
      <xdr:rowOff>133531</xdr:rowOff>
    </xdr:to>
    <xdr:sp macro="" textlink="">
      <xdr:nvSpPr>
        <xdr:cNvPr id="402" name="楕円 401"/>
        <xdr:cNvSpPr/>
      </xdr:nvSpPr>
      <xdr:spPr>
        <a:xfrm>
          <a:off x="9588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82731</xdr:rowOff>
    </xdr:to>
    <xdr:cxnSp macro="">
      <xdr:nvCxnSpPr>
        <xdr:cNvPr id="403" name="直線コネクタ 402"/>
        <xdr:cNvCxnSpPr/>
      </xdr:nvCxnSpPr>
      <xdr:spPr>
        <a:xfrm flipV="1">
          <a:off x="9639300" y="177241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58057</xdr:rowOff>
    </xdr:from>
    <xdr:to>
      <xdr:col>46</xdr:col>
      <xdr:colOff>38100</xdr:colOff>
      <xdr:row>103</xdr:row>
      <xdr:rowOff>159657</xdr:rowOff>
    </xdr:to>
    <xdr:sp macro="" textlink="">
      <xdr:nvSpPr>
        <xdr:cNvPr id="404" name="楕円 403"/>
        <xdr:cNvSpPr/>
      </xdr:nvSpPr>
      <xdr:spPr>
        <a:xfrm>
          <a:off x="8699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82731</xdr:rowOff>
    </xdr:from>
    <xdr:to>
      <xdr:col>50</xdr:col>
      <xdr:colOff>114300</xdr:colOff>
      <xdr:row>103</xdr:row>
      <xdr:rowOff>108857</xdr:rowOff>
    </xdr:to>
    <xdr:cxnSp macro="">
      <xdr:nvCxnSpPr>
        <xdr:cNvPr id="405" name="直線コネクタ 404"/>
        <xdr:cNvCxnSpPr/>
      </xdr:nvCxnSpPr>
      <xdr:spPr>
        <a:xfrm flipV="1">
          <a:off x="8750300" y="177420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150058</xdr:rowOff>
    </xdr:from>
    <xdr:ext cx="469744" cy="259045"/>
    <xdr:sp macro="" textlink="">
      <xdr:nvSpPr>
        <xdr:cNvPr id="408" name="n_1mainValue【市民会館】&#10;一人当たり面積"/>
        <xdr:cNvSpPr txBox="1"/>
      </xdr:nvSpPr>
      <xdr:spPr>
        <a:xfrm>
          <a:off x="9391727"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4734</xdr:rowOff>
    </xdr:from>
    <xdr:ext cx="469744" cy="259045"/>
    <xdr:sp macro="" textlink="">
      <xdr:nvSpPr>
        <xdr:cNvPr id="409" name="n_2mainValue【市民会館】&#10;一人当たり面積"/>
        <xdr:cNvSpPr txBox="1"/>
      </xdr:nvSpPr>
      <xdr:spPr>
        <a:xfrm>
          <a:off x="8515427" y="1749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449" name="楕円 448"/>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340478" cy="259045"/>
    <xdr:sp macro="" textlink="">
      <xdr:nvSpPr>
        <xdr:cNvPr id="450" name="【一般廃棄物処理施設】&#10;有形固定資産減価償却率該当値テキスト"/>
        <xdr:cNvSpPr txBox="1"/>
      </xdr:nvSpPr>
      <xdr:spPr>
        <a:xfrm>
          <a:off x="16357600" y="7082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165826</xdr:rowOff>
    </xdr:from>
    <xdr:to>
      <xdr:col>81</xdr:col>
      <xdr:colOff>101600</xdr:colOff>
      <xdr:row>42</xdr:row>
      <xdr:rowOff>95976</xdr:rowOff>
    </xdr:to>
    <xdr:sp macro="" textlink="">
      <xdr:nvSpPr>
        <xdr:cNvPr id="451" name="楕円 450"/>
        <xdr:cNvSpPr/>
      </xdr:nvSpPr>
      <xdr:spPr>
        <a:xfrm>
          <a:off x="15430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125185</xdr:rowOff>
    </xdr:from>
    <xdr:to>
      <xdr:col>85</xdr:col>
      <xdr:colOff>127000</xdr:colOff>
      <xdr:row>42</xdr:row>
      <xdr:rowOff>45176</xdr:rowOff>
    </xdr:to>
    <xdr:cxnSp macro="">
      <xdr:nvCxnSpPr>
        <xdr:cNvPr id="452" name="直線コネクタ 451"/>
        <xdr:cNvCxnSpPr/>
      </xdr:nvCxnSpPr>
      <xdr:spPr>
        <a:xfrm flipV="1">
          <a:off x="15481300" y="715463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53" name="楕円 452"/>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42</xdr:row>
      <xdr:rowOff>45176</xdr:rowOff>
    </xdr:to>
    <xdr:cxnSp macro="">
      <xdr:nvCxnSpPr>
        <xdr:cNvPr id="454" name="直線コネクタ 453"/>
        <xdr:cNvCxnSpPr/>
      </xdr:nvCxnSpPr>
      <xdr:spPr>
        <a:xfrm>
          <a:off x="14592300" y="6202680"/>
          <a:ext cx="889000" cy="10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456"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87103</xdr:rowOff>
    </xdr:from>
    <xdr:ext cx="340478" cy="259045"/>
    <xdr:sp macro="" textlink="">
      <xdr:nvSpPr>
        <xdr:cNvPr id="457" name="n_1mainValue【一般廃棄物処理施設】&#10;有形固定資産減価償却率"/>
        <xdr:cNvSpPr txBox="1"/>
      </xdr:nvSpPr>
      <xdr:spPr>
        <a:xfrm>
          <a:off x="15298361" y="7288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58" name="n_2mainValue【一般廃棄物処理施設】&#10;有形固定資産減価償却率"/>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165660</xdr:rowOff>
    </xdr:from>
    <xdr:to>
      <xdr:col>116</xdr:col>
      <xdr:colOff>114300</xdr:colOff>
      <xdr:row>35</xdr:row>
      <xdr:rowOff>95810</xdr:rowOff>
    </xdr:to>
    <xdr:sp macro="" textlink="">
      <xdr:nvSpPr>
        <xdr:cNvPr id="494" name="楕円 493"/>
        <xdr:cNvSpPr/>
      </xdr:nvSpPr>
      <xdr:spPr>
        <a:xfrm>
          <a:off x="22110700" y="59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17087</xdr:rowOff>
    </xdr:from>
    <xdr:ext cx="599010" cy="259045"/>
    <xdr:sp macro="" textlink="">
      <xdr:nvSpPr>
        <xdr:cNvPr id="495" name="【一般廃棄物処理施設】&#10;一人当たり有形固定資産（償却資産）額該当値テキスト"/>
        <xdr:cNvSpPr txBox="1"/>
      </xdr:nvSpPr>
      <xdr:spPr>
        <a:xfrm>
          <a:off x="22199600" y="584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37740</xdr:rowOff>
    </xdr:from>
    <xdr:to>
      <xdr:col>112</xdr:col>
      <xdr:colOff>38100</xdr:colOff>
      <xdr:row>35</xdr:row>
      <xdr:rowOff>139340</xdr:rowOff>
    </xdr:to>
    <xdr:sp macro="" textlink="">
      <xdr:nvSpPr>
        <xdr:cNvPr id="496" name="楕円 495"/>
        <xdr:cNvSpPr/>
      </xdr:nvSpPr>
      <xdr:spPr>
        <a:xfrm>
          <a:off x="21272500" y="60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45010</xdr:rowOff>
    </xdr:from>
    <xdr:to>
      <xdr:col>116</xdr:col>
      <xdr:colOff>63500</xdr:colOff>
      <xdr:row>35</xdr:row>
      <xdr:rowOff>88540</xdr:rowOff>
    </xdr:to>
    <xdr:cxnSp macro="">
      <xdr:nvCxnSpPr>
        <xdr:cNvPr id="497" name="直線コネクタ 496"/>
        <xdr:cNvCxnSpPr/>
      </xdr:nvCxnSpPr>
      <xdr:spPr>
        <a:xfrm flipV="1">
          <a:off x="21323300" y="6045760"/>
          <a:ext cx="838200" cy="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41525</xdr:rowOff>
    </xdr:from>
    <xdr:to>
      <xdr:col>107</xdr:col>
      <xdr:colOff>101600</xdr:colOff>
      <xdr:row>41</xdr:row>
      <xdr:rowOff>143125</xdr:rowOff>
    </xdr:to>
    <xdr:sp macro="" textlink="">
      <xdr:nvSpPr>
        <xdr:cNvPr id="498" name="楕円 497"/>
        <xdr:cNvSpPr/>
      </xdr:nvSpPr>
      <xdr:spPr>
        <a:xfrm>
          <a:off x="20383500" y="70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88540</xdr:rowOff>
    </xdr:from>
    <xdr:to>
      <xdr:col>111</xdr:col>
      <xdr:colOff>177800</xdr:colOff>
      <xdr:row>41</xdr:row>
      <xdr:rowOff>92325</xdr:rowOff>
    </xdr:to>
    <xdr:cxnSp macro="">
      <xdr:nvCxnSpPr>
        <xdr:cNvPr id="499" name="直線コネクタ 498"/>
        <xdr:cNvCxnSpPr/>
      </xdr:nvCxnSpPr>
      <xdr:spPr>
        <a:xfrm flipV="1">
          <a:off x="20434300" y="6089290"/>
          <a:ext cx="889000" cy="10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155867</xdr:rowOff>
    </xdr:from>
    <xdr:ext cx="599010" cy="259045"/>
    <xdr:sp macro="" textlink="">
      <xdr:nvSpPr>
        <xdr:cNvPr id="502" name="n_1mainValue【一般廃棄物処理施設】&#10;一人当たり有形固定資産（償却資産）額"/>
        <xdr:cNvSpPr txBox="1"/>
      </xdr:nvSpPr>
      <xdr:spPr>
        <a:xfrm>
          <a:off x="21011095" y="58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134252</xdr:rowOff>
    </xdr:from>
    <xdr:ext cx="469744" cy="259045"/>
    <xdr:sp macro="" textlink="">
      <xdr:nvSpPr>
        <xdr:cNvPr id="503" name="n_2mainValue【一般廃棄物処理施設】&#10;一人当たり有形固定資産（償却資産）額"/>
        <xdr:cNvSpPr txBox="1"/>
      </xdr:nvSpPr>
      <xdr:spPr>
        <a:xfrm>
          <a:off x="20199428" y="716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50981</xdr:rowOff>
    </xdr:from>
    <xdr:to>
      <xdr:col>85</xdr:col>
      <xdr:colOff>177800</xdr:colOff>
      <xdr:row>78</xdr:row>
      <xdr:rowOff>152581</xdr:rowOff>
    </xdr:to>
    <xdr:sp macro="" textlink="">
      <xdr:nvSpPr>
        <xdr:cNvPr id="559" name="楕円 558"/>
        <xdr:cNvSpPr/>
      </xdr:nvSpPr>
      <xdr:spPr>
        <a:xfrm>
          <a:off x="162687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137358</xdr:rowOff>
    </xdr:from>
    <xdr:ext cx="405111" cy="259045"/>
    <xdr:sp macro="" textlink="">
      <xdr:nvSpPr>
        <xdr:cNvPr id="560" name="【消防施設】&#10;有形固定資産減価償却率該当値テキスト"/>
        <xdr:cNvSpPr txBox="1"/>
      </xdr:nvSpPr>
      <xdr:spPr>
        <a:xfrm>
          <a:off x="16357600" y="1333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73842</xdr:rowOff>
    </xdr:from>
    <xdr:to>
      <xdr:col>81</xdr:col>
      <xdr:colOff>101600</xdr:colOff>
      <xdr:row>79</xdr:row>
      <xdr:rowOff>3992</xdr:rowOff>
    </xdr:to>
    <xdr:sp macro="" textlink="">
      <xdr:nvSpPr>
        <xdr:cNvPr id="561" name="楕円 560"/>
        <xdr:cNvSpPr/>
      </xdr:nvSpPr>
      <xdr:spPr>
        <a:xfrm>
          <a:off x="15430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101781</xdr:rowOff>
    </xdr:from>
    <xdr:to>
      <xdr:col>85</xdr:col>
      <xdr:colOff>127000</xdr:colOff>
      <xdr:row>78</xdr:row>
      <xdr:rowOff>124642</xdr:rowOff>
    </xdr:to>
    <xdr:cxnSp macro="">
      <xdr:nvCxnSpPr>
        <xdr:cNvPr id="562" name="直線コネクタ 561"/>
        <xdr:cNvCxnSpPr/>
      </xdr:nvCxnSpPr>
      <xdr:spPr>
        <a:xfrm flipV="1">
          <a:off x="15481300" y="134748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95069</xdr:rowOff>
    </xdr:from>
    <xdr:to>
      <xdr:col>76</xdr:col>
      <xdr:colOff>165100</xdr:colOff>
      <xdr:row>79</xdr:row>
      <xdr:rowOff>25219</xdr:rowOff>
    </xdr:to>
    <xdr:sp macro="" textlink="">
      <xdr:nvSpPr>
        <xdr:cNvPr id="563" name="楕円 562"/>
        <xdr:cNvSpPr/>
      </xdr:nvSpPr>
      <xdr:spPr>
        <a:xfrm>
          <a:off x="14541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124642</xdr:rowOff>
    </xdr:from>
    <xdr:to>
      <xdr:col>81</xdr:col>
      <xdr:colOff>50800</xdr:colOff>
      <xdr:row>78</xdr:row>
      <xdr:rowOff>145869</xdr:rowOff>
    </xdr:to>
    <xdr:cxnSp macro="">
      <xdr:nvCxnSpPr>
        <xdr:cNvPr id="564" name="直線コネクタ 563"/>
        <xdr:cNvCxnSpPr/>
      </xdr:nvCxnSpPr>
      <xdr:spPr>
        <a:xfrm flipV="1">
          <a:off x="14592300" y="134977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6"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20519</xdr:rowOff>
    </xdr:from>
    <xdr:ext cx="405111" cy="259045"/>
    <xdr:sp macro="" textlink="">
      <xdr:nvSpPr>
        <xdr:cNvPr id="567" name="n_1mainValue【消防施設】&#10;有形固定資産減価償却率"/>
        <xdr:cNvSpPr txBox="1"/>
      </xdr:nvSpPr>
      <xdr:spPr>
        <a:xfrm>
          <a:off x="15266044" y="1322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41746</xdr:rowOff>
    </xdr:from>
    <xdr:ext cx="405111" cy="259045"/>
    <xdr:sp macro="" textlink="">
      <xdr:nvSpPr>
        <xdr:cNvPr id="568" name="n_2mainValue【消防施設】&#10;有形固定資産減価償却率"/>
        <xdr:cNvSpPr txBox="1"/>
      </xdr:nvSpPr>
      <xdr:spPr>
        <a:xfrm>
          <a:off x="14389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0" name="フローチャート: 判断 59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06" name="楕円 605"/>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607"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128270</xdr:rowOff>
    </xdr:from>
    <xdr:to>
      <xdr:col>112</xdr:col>
      <xdr:colOff>38100</xdr:colOff>
      <xdr:row>83</xdr:row>
      <xdr:rowOff>58420</xdr:rowOff>
    </xdr:to>
    <xdr:sp macro="" textlink="">
      <xdr:nvSpPr>
        <xdr:cNvPr id="608" name="楕円 607"/>
        <xdr:cNvSpPr/>
      </xdr:nvSpPr>
      <xdr:spPr>
        <a:xfrm>
          <a:off x="2127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0</xdr:rowOff>
    </xdr:from>
    <xdr:to>
      <xdr:col>116</xdr:col>
      <xdr:colOff>63500</xdr:colOff>
      <xdr:row>83</xdr:row>
      <xdr:rowOff>7620</xdr:rowOff>
    </xdr:to>
    <xdr:cxnSp macro="">
      <xdr:nvCxnSpPr>
        <xdr:cNvPr id="609" name="直線コネクタ 608"/>
        <xdr:cNvCxnSpPr/>
      </xdr:nvCxnSpPr>
      <xdr:spPr>
        <a:xfrm flipV="1">
          <a:off x="21323300" y="14230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610" name="楕円 609"/>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xdr:rowOff>
    </xdr:from>
    <xdr:to>
      <xdr:col>111</xdr:col>
      <xdr:colOff>177800</xdr:colOff>
      <xdr:row>83</xdr:row>
      <xdr:rowOff>26670</xdr:rowOff>
    </xdr:to>
    <xdr:cxnSp macro="">
      <xdr:nvCxnSpPr>
        <xdr:cNvPr id="611" name="直線コネクタ 610"/>
        <xdr:cNvCxnSpPr/>
      </xdr:nvCxnSpPr>
      <xdr:spPr>
        <a:xfrm flipV="1">
          <a:off x="20434300" y="14237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2"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13"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74947</xdr:rowOff>
    </xdr:from>
    <xdr:ext cx="469744" cy="259045"/>
    <xdr:sp macro="" textlink="">
      <xdr:nvSpPr>
        <xdr:cNvPr id="614" name="n_1mainValue【消防施設】&#10;一人当たり面積"/>
        <xdr:cNvSpPr txBox="1"/>
      </xdr:nvSpPr>
      <xdr:spPr>
        <a:xfrm>
          <a:off x="210757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15"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9" name="フローチャート: 判断 64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71120</xdr:rowOff>
    </xdr:from>
    <xdr:to>
      <xdr:col>85</xdr:col>
      <xdr:colOff>177800</xdr:colOff>
      <xdr:row>100</xdr:row>
      <xdr:rowOff>1270</xdr:rowOff>
    </xdr:to>
    <xdr:sp macro="" textlink="">
      <xdr:nvSpPr>
        <xdr:cNvPr id="655" name="楕円 654"/>
        <xdr:cNvSpPr/>
      </xdr:nvSpPr>
      <xdr:spPr>
        <a:xfrm>
          <a:off x="162687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656" name="【庁舎】&#10;有形固定資産減価償却率該当値テキスト"/>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71120</xdr:rowOff>
    </xdr:from>
    <xdr:to>
      <xdr:col>81</xdr:col>
      <xdr:colOff>101600</xdr:colOff>
      <xdr:row>100</xdr:row>
      <xdr:rowOff>1270</xdr:rowOff>
    </xdr:to>
    <xdr:sp macro="" textlink="">
      <xdr:nvSpPr>
        <xdr:cNvPr id="657" name="楕円 656"/>
        <xdr:cNvSpPr/>
      </xdr:nvSpPr>
      <xdr:spPr>
        <a:xfrm>
          <a:off x="15430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121920</xdr:rowOff>
    </xdr:from>
    <xdr:to>
      <xdr:col>85</xdr:col>
      <xdr:colOff>127000</xdr:colOff>
      <xdr:row>99</xdr:row>
      <xdr:rowOff>121920</xdr:rowOff>
    </xdr:to>
    <xdr:cxnSp macro="">
      <xdr:nvCxnSpPr>
        <xdr:cNvPr id="658" name="直線コネクタ 657"/>
        <xdr:cNvCxnSpPr/>
      </xdr:nvCxnSpPr>
      <xdr:spPr>
        <a:xfrm>
          <a:off x="15481300" y="17095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72752</xdr:rowOff>
    </xdr:from>
    <xdr:to>
      <xdr:col>76</xdr:col>
      <xdr:colOff>165100</xdr:colOff>
      <xdr:row>100</xdr:row>
      <xdr:rowOff>2902</xdr:rowOff>
    </xdr:to>
    <xdr:sp macro="" textlink="">
      <xdr:nvSpPr>
        <xdr:cNvPr id="659" name="楕円 658"/>
        <xdr:cNvSpPr/>
      </xdr:nvSpPr>
      <xdr:spPr>
        <a:xfrm>
          <a:off x="14541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121920</xdr:rowOff>
    </xdr:from>
    <xdr:to>
      <xdr:col>81</xdr:col>
      <xdr:colOff>50800</xdr:colOff>
      <xdr:row>99</xdr:row>
      <xdr:rowOff>123552</xdr:rowOff>
    </xdr:to>
    <xdr:cxnSp macro="">
      <xdr:nvCxnSpPr>
        <xdr:cNvPr id="660" name="直線コネクタ 659"/>
        <xdr:cNvCxnSpPr/>
      </xdr:nvCxnSpPr>
      <xdr:spPr>
        <a:xfrm flipV="1">
          <a:off x="14592300" y="170954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1"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17797</xdr:rowOff>
    </xdr:from>
    <xdr:ext cx="405111" cy="259045"/>
    <xdr:sp macro="" textlink="">
      <xdr:nvSpPr>
        <xdr:cNvPr id="663" name="n_1mainValue【庁舎】&#10;有形固定資産減価償却率"/>
        <xdr:cNvSpPr txBox="1"/>
      </xdr:nvSpPr>
      <xdr:spPr>
        <a:xfrm>
          <a:off x="152660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19429</xdr:rowOff>
    </xdr:from>
    <xdr:ext cx="405111" cy="259045"/>
    <xdr:sp macro="" textlink="">
      <xdr:nvSpPr>
        <xdr:cNvPr id="664" name="n_2mainValue【庁舎】&#10;有形固定資産減価償却率"/>
        <xdr:cNvSpPr txBox="1"/>
      </xdr:nvSpPr>
      <xdr:spPr>
        <a:xfrm>
          <a:off x="143897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フローチャート: 判断 69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702" name="楕円 701"/>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703" name="【庁舎】&#10;一人当たり面積該当値テキスト"/>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73025</xdr:rowOff>
    </xdr:from>
    <xdr:to>
      <xdr:col>112</xdr:col>
      <xdr:colOff>38100</xdr:colOff>
      <xdr:row>105</xdr:row>
      <xdr:rowOff>3175</xdr:rowOff>
    </xdr:to>
    <xdr:sp macro="" textlink="">
      <xdr:nvSpPr>
        <xdr:cNvPr id="704" name="楕円 703"/>
        <xdr:cNvSpPr/>
      </xdr:nvSpPr>
      <xdr:spPr>
        <a:xfrm>
          <a:off x="2127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104</xdr:row>
      <xdr:rowOff>123825</xdr:rowOff>
    </xdr:to>
    <xdr:cxnSp macro="">
      <xdr:nvCxnSpPr>
        <xdr:cNvPr id="705" name="直線コネクタ 704"/>
        <xdr:cNvCxnSpPr/>
      </xdr:nvCxnSpPr>
      <xdr:spPr>
        <a:xfrm flipV="1">
          <a:off x="21323300" y="179412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92075</xdr:rowOff>
    </xdr:from>
    <xdr:to>
      <xdr:col>107</xdr:col>
      <xdr:colOff>101600</xdr:colOff>
      <xdr:row>105</xdr:row>
      <xdr:rowOff>22225</xdr:rowOff>
    </xdr:to>
    <xdr:sp macro="" textlink="">
      <xdr:nvSpPr>
        <xdr:cNvPr id="706" name="楕円 705"/>
        <xdr:cNvSpPr/>
      </xdr:nvSpPr>
      <xdr:spPr>
        <a:xfrm>
          <a:off x="20383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123825</xdr:rowOff>
    </xdr:from>
    <xdr:to>
      <xdr:col>111</xdr:col>
      <xdr:colOff>177800</xdr:colOff>
      <xdr:row>104</xdr:row>
      <xdr:rowOff>142875</xdr:rowOff>
    </xdr:to>
    <xdr:cxnSp macro="">
      <xdr:nvCxnSpPr>
        <xdr:cNvPr id="707" name="直線コネクタ 706"/>
        <xdr:cNvCxnSpPr/>
      </xdr:nvCxnSpPr>
      <xdr:spPr>
        <a:xfrm flipV="1">
          <a:off x="20434300" y="1795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0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9"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19702</xdr:rowOff>
    </xdr:from>
    <xdr:ext cx="469744" cy="259045"/>
    <xdr:sp macro="" textlink="">
      <xdr:nvSpPr>
        <xdr:cNvPr id="710" name="n_1mainValue【庁舎】&#10;一人当たり面積"/>
        <xdr:cNvSpPr txBox="1"/>
      </xdr:nvSpPr>
      <xdr:spPr>
        <a:xfrm>
          <a:off x="210757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38752</xdr:rowOff>
    </xdr:from>
    <xdr:ext cx="469744" cy="259045"/>
    <xdr:sp macro="" textlink="">
      <xdr:nvSpPr>
        <xdr:cNvPr id="711" name="n_2mainValue【庁舎】&#10;一人当たり面積"/>
        <xdr:cNvSpPr txBox="1"/>
      </xdr:nvSpPr>
      <xdr:spPr>
        <a:xfrm>
          <a:off x="201994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公共施設の多く</a:t>
          </a:r>
          <a:r>
            <a:rPr lang="ja-JP" altLang="ja-JP" sz="1300">
              <a:solidFill>
                <a:schemeClr val="dk1"/>
              </a:solidFill>
              <a:effectLst/>
              <a:latin typeface="+mn-lt"/>
              <a:ea typeface="+mn-ea"/>
              <a:cs typeface="+mn-cs"/>
            </a:rPr>
            <a:t>が、高度経済成長期後の昭和</a:t>
          </a:r>
          <a:r>
            <a:rPr lang="en-US" altLang="ja-JP" sz="1300">
              <a:solidFill>
                <a:schemeClr val="dk1"/>
              </a:solidFill>
              <a:effectLst/>
              <a:latin typeface="+mn-lt"/>
              <a:ea typeface="+mn-ea"/>
              <a:cs typeface="+mn-cs"/>
            </a:rPr>
            <a:t>50</a:t>
          </a:r>
          <a:r>
            <a:rPr lang="ja-JP" altLang="ja-JP" sz="1300">
              <a:solidFill>
                <a:schemeClr val="dk1"/>
              </a:solidFill>
              <a:effectLst/>
              <a:latin typeface="+mn-lt"/>
              <a:ea typeface="+mn-ea"/>
              <a:cs typeface="+mn-cs"/>
            </a:rPr>
            <a:t>年代からバブル期終盤の平成</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年頃にかけて建設したものであり、類似団体の平均値と比較して、減価償却率が高い傾向にある。</a:t>
          </a:r>
          <a:endParaRPr lang="ja-JP" altLang="ja-JP" sz="1300">
            <a:effectLst/>
          </a:endParaRPr>
        </a:p>
        <a:p>
          <a:pPr eaLnBrk="1" fontAlgn="auto" latinLnBrk="0" hangingPunct="1"/>
          <a:r>
            <a:rPr lang="ja-JP" altLang="ja-JP" sz="1300">
              <a:solidFill>
                <a:schemeClr val="dk1"/>
              </a:solidFill>
              <a:effectLst/>
              <a:latin typeface="+mn-lt"/>
              <a:ea typeface="+mn-ea"/>
              <a:cs typeface="+mn-cs"/>
            </a:rPr>
            <a:t>　</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年度に環境センターが完成したことで、一般廃棄物処理施設の減価償却率は低下した。</a:t>
          </a:r>
          <a:endParaRPr lang="en-US" altLang="ja-JP" sz="1300">
            <a:solidFill>
              <a:schemeClr val="dk1"/>
            </a:solidFill>
            <a:effectLst/>
            <a:latin typeface="+mn-lt"/>
            <a:ea typeface="+mn-ea"/>
            <a:cs typeface="+mn-cs"/>
          </a:endParaRPr>
        </a:p>
        <a:p>
          <a:pPr eaLnBrk="1" fontAlgn="auto" latinLnBrk="0" hangingPunct="1"/>
          <a:r>
            <a:rPr lang="ja-JP" altLang="en-US" sz="1300">
              <a:solidFill>
                <a:schemeClr val="dk1"/>
              </a:solidFill>
              <a:effectLst/>
              <a:latin typeface="+mn-lt"/>
              <a:ea typeface="+mn-ea"/>
              <a:cs typeface="+mn-cs"/>
            </a:rPr>
            <a:t>　庁舎及び消防施設は類似団体と比較して非常に高くなっているが、令和元年度に建替えが完了する。</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203_&#22763;&#21029;&#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136.6</v>
          </cell>
          <cell r="CN51">
            <v>138.69999999999999</v>
          </cell>
          <cell r="CV51">
            <v>133.4</v>
          </cell>
        </row>
        <row r="53">
          <cell r="CF53">
            <v>54.6</v>
          </cell>
          <cell r="CN53">
            <v>53.9</v>
          </cell>
          <cell r="CV53">
            <v>55.1</v>
          </cell>
        </row>
        <row r="55">
          <cell r="AN55" t="str">
            <v>類似団体内平均値</v>
          </cell>
          <cell r="CF55">
            <v>58.5</v>
          </cell>
          <cell r="CN55">
            <v>54.6</v>
          </cell>
          <cell r="CV55">
            <v>53.2</v>
          </cell>
        </row>
        <row r="57">
          <cell r="CF57">
            <v>52.9</v>
          </cell>
          <cell r="CN57">
            <v>58.3</v>
          </cell>
          <cell r="CV57">
            <v>58.8</v>
          </cell>
        </row>
        <row r="72">
          <cell r="BP72" t="str">
            <v>H25</v>
          </cell>
          <cell r="BX72" t="str">
            <v>H26</v>
          </cell>
          <cell r="CF72" t="str">
            <v>H27</v>
          </cell>
          <cell r="CN72" t="str">
            <v>H28</v>
          </cell>
          <cell r="CV72" t="str">
            <v>H29</v>
          </cell>
        </row>
        <row r="73">
          <cell r="AN73" t="str">
            <v>当該団体値</v>
          </cell>
          <cell r="BP73">
            <v>135.19999999999999</v>
          </cell>
          <cell r="BX73">
            <v>139.1</v>
          </cell>
          <cell r="CF73">
            <v>136.6</v>
          </cell>
          <cell r="CN73">
            <v>138.69999999999999</v>
          </cell>
          <cell r="CV73">
            <v>133.4</v>
          </cell>
        </row>
        <row r="75">
          <cell r="BP75">
            <v>15.4</v>
          </cell>
          <cell r="BX75">
            <v>15</v>
          </cell>
          <cell r="CF75">
            <v>14.2</v>
          </cell>
          <cell r="CN75">
            <v>13.8</v>
          </cell>
          <cell r="CV75">
            <v>13.3</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16924674</v>
      </c>
      <c r="BO4" s="403"/>
      <c r="BP4" s="403"/>
      <c r="BQ4" s="403"/>
      <c r="BR4" s="403"/>
      <c r="BS4" s="403"/>
      <c r="BT4" s="403"/>
      <c r="BU4" s="404"/>
      <c r="BV4" s="402">
        <v>19801759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0.1</v>
      </c>
      <c r="CU4" s="584"/>
      <c r="CV4" s="584"/>
      <c r="CW4" s="584"/>
      <c r="CX4" s="584"/>
      <c r="CY4" s="584"/>
      <c r="CZ4" s="584"/>
      <c r="DA4" s="585"/>
      <c r="DB4" s="583">
        <v>3.6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16903165</v>
      </c>
      <c r="BO5" s="408"/>
      <c r="BP5" s="408"/>
      <c r="BQ5" s="408"/>
      <c r="BR5" s="408"/>
      <c r="BS5" s="408"/>
      <c r="BT5" s="408"/>
      <c r="BU5" s="409"/>
      <c r="BV5" s="407">
        <v>19434565</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99.4</v>
      </c>
      <c r="CU5" s="378"/>
      <c r="CV5" s="378"/>
      <c r="CW5" s="378"/>
      <c r="CX5" s="378"/>
      <c r="CY5" s="378"/>
      <c r="CZ5" s="378"/>
      <c r="DA5" s="379"/>
      <c r="DB5" s="377">
        <v>95.7</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21509</v>
      </c>
      <c r="BO6" s="408"/>
      <c r="BP6" s="408"/>
      <c r="BQ6" s="408"/>
      <c r="BR6" s="408"/>
      <c r="BS6" s="408"/>
      <c r="BT6" s="408"/>
      <c r="BU6" s="409"/>
      <c r="BV6" s="407">
        <v>367194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103.7</v>
      </c>
      <c r="CU6" s="558"/>
      <c r="CV6" s="558"/>
      <c r="CW6" s="558"/>
      <c r="CX6" s="558"/>
      <c r="CY6" s="558"/>
      <c r="CZ6" s="558"/>
      <c r="DA6" s="559"/>
      <c r="DB6" s="557">
        <v>99.7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7589</v>
      </c>
      <c r="BO7" s="408"/>
      <c r="BP7" s="408"/>
      <c r="BQ7" s="408"/>
      <c r="BR7" s="408"/>
      <c r="BS7" s="408"/>
      <c r="BT7" s="408"/>
      <c r="BU7" s="409"/>
      <c r="BV7" s="407">
        <v>10443</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9590628</v>
      </c>
      <c r="CU7" s="408"/>
      <c r="CV7" s="408"/>
      <c r="CW7" s="408"/>
      <c r="CX7" s="408"/>
      <c r="CY7" s="408"/>
      <c r="CZ7" s="408"/>
      <c r="DA7" s="409"/>
      <c r="DB7" s="407">
        <v>9805751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13920</v>
      </c>
      <c r="BO8" s="408"/>
      <c r="BP8" s="408"/>
      <c r="BQ8" s="408"/>
      <c r="BR8" s="408"/>
      <c r="BS8" s="408"/>
      <c r="BT8" s="408"/>
      <c r="BU8" s="409"/>
      <c r="BV8" s="407">
        <v>356751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0.27</v>
      </c>
      <c r="CU8" s="521"/>
      <c r="CV8" s="521"/>
      <c r="CW8" s="521"/>
      <c r="CX8" s="521"/>
      <c r="CY8" s="521"/>
      <c r="CZ8" s="521"/>
      <c r="DA8" s="522"/>
      <c r="DB8" s="520">
        <v>0.26</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19914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-342831</v>
      </c>
      <c r="BO9" s="408"/>
      <c r="BP9" s="408"/>
      <c r="BQ9" s="408"/>
      <c r="BR9" s="408"/>
      <c r="BS9" s="408"/>
      <c r="BT9" s="408"/>
      <c r="BU9" s="409"/>
      <c r="BV9" s="407">
        <v>18923</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17.7</v>
      </c>
      <c r="CU9" s="378"/>
      <c r="CV9" s="378"/>
      <c r="CW9" s="378"/>
      <c r="CX9" s="378"/>
      <c r="CY9" s="378"/>
      <c r="CZ9" s="378"/>
      <c r="DA9" s="379"/>
      <c r="DB9" s="377">
        <v>17.8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21787</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891</v>
      </c>
      <c r="BO10" s="408"/>
      <c r="BP10" s="408"/>
      <c r="BQ10" s="408"/>
      <c r="BR10" s="408"/>
      <c r="BS10" s="408"/>
      <c r="BT10" s="408"/>
      <c r="BU10" s="409"/>
      <c r="BV10" s="407">
        <v>119</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19348</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113</v>
      </c>
      <c r="AV12" s="465"/>
      <c r="AW12" s="465"/>
      <c r="AX12" s="465"/>
      <c r="AY12" s="387" t="s">
        <v>129</v>
      </c>
      <c r="AZ12" s="388"/>
      <c r="BA12" s="388"/>
      <c r="BB12" s="388"/>
      <c r="BC12" s="388"/>
      <c r="BD12" s="388"/>
      <c r="BE12" s="388"/>
      <c r="BF12" s="388"/>
      <c r="BG12" s="388"/>
      <c r="BH12" s="388"/>
      <c r="BI12" s="388"/>
      <c r="BJ12" s="388"/>
      <c r="BK12" s="388"/>
      <c r="BL12" s="388"/>
      <c r="BM12" s="389"/>
      <c r="BN12" s="407">
        <v>340000</v>
      </c>
      <c r="BO12" s="408"/>
      <c r="BP12" s="408"/>
      <c r="BQ12" s="408"/>
      <c r="BR12" s="408"/>
      <c r="BS12" s="408"/>
      <c r="BT12" s="408"/>
      <c r="BU12" s="409"/>
      <c r="BV12" s="407">
        <v>200000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19268</v>
      </c>
      <c r="S13" s="511"/>
      <c r="T13" s="511"/>
      <c r="U13" s="511"/>
      <c r="V13" s="512"/>
      <c r="W13" s="498" t="s">
        <v>134</v>
      </c>
      <c r="X13" s="420"/>
      <c r="Y13" s="420"/>
      <c r="Z13" s="420"/>
      <c r="AA13" s="420"/>
      <c r="AB13" s="421"/>
      <c r="AC13" s="383">
        <v>1730</v>
      </c>
      <c r="AD13" s="384"/>
      <c r="AE13" s="384"/>
      <c r="AF13" s="384"/>
      <c r="AG13" s="385"/>
      <c r="AH13" s="383">
        <v>2013</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-681940</v>
      </c>
      <c r="BO13" s="408"/>
      <c r="BP13" s="408"/>
      <c r="BQ13" s="408"/>
      <c r="BR13" s="408"/>
      <c r="BS13" s="408"/>
      <c r="BT13" s="408"/>
      <c r="BU13" s="409"/>
      <c r="BV13" s="407">
        <v>-180958</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13.3</v>
      </c>
      <c r="CU13" s="378"/>
      <c r="CV13" s="378"/>
      <c r="CW13" s="378"/>
      <c r="CX13" s="378"/>
      <c r="CY13" s="378"/>
      <c r="CZ13" s="378"/>
      <c r="DA13" s="379"/>
      <c r="DB13" s="377">
        <v>13.8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19699</v>
      </c>
      <c r="S14" s="511"/>
      <c r="T14" s="511"/>
      <c r="U14" s="511"/>
      <c r="V14" s="512"/>
      <c r="W14" s="513"/>
      <c r="X14" s="423"/>
      <c r="Y14" s="423"/>
      <c r="Z14" s="423"/>
      <c r="AA14" s="423"/>
      <c r="AB14" s="424"/>
      <c r="AC14" s="503">
        <v>18.8</v>
      </c>
      <c r="AD14" s="504"/>
      <c r="AE14" s="504"/>
      <c r="AF14" s="504"/>
      <c r="AG14" s="505"/>
      <c r="AH14" s="503">
        <v>19.8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133.4</v>
      </c>
      <c r="CU14" s="515"/>
      <c r="CV14" s="515"/>
      <c r="CW14" s="515"/>
      <c r="CX14" s="515"/>
      <c r="CY14" s="515"/>
      <c r="CZ14" s="515"/>
      <c r="DA14" s="516"/>
      <c r="DB14" s="514">
        <v>138.69999999999999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19637</v>
      </c>
      <c r="S15" s="511"/>
      <c r="T15" s="511"/>
      <c r="U15" s="511"/>
      <c r="V15" s="512"/>
      <c r="W15" s="498" t="s">
        <v>141</v>
      </c>
      <c r="X15" s="420"/>
      <c r="Y15" s="420"/>
      <c r="Z15" s="420"/>
      <c r="AA15" s="420"/>
      <c r="AB15" s="421"/>
      <c r="AC15" s="383">
        <v>1655</v>
      </c>
      <c r="AD15" s="384"/>
      <c r="AE15" s="384"/>
      <c r="AF15" s="384"/>
      <c r="AG15" s="385"/>
      <c r="AH15" s="383">
        <v>1765</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2327672</v>
      </c>
      <c r="BO15" s="403"/>
      <c r="BP15" s="403"/>
      <c r="BQ15" s="403"/>
      <c r="BR15" s="403"/>
      <c r="BS15" s="403"/>
      <c r="BT15" s="403"/>
      <c r="BU15" s="404"/>
      <c r="BV15" s="402">
        <v>2310493</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18</v>
      </c>
      <c r="AD16" s="504"/>
      <c r="AE16" s="504"/>
      <c r="AF16" s="504"/>
      <c r="AG16" s="505"/>
      <c r="AH16" s="503">
        <v>17.3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8473567</v>
      </c>
      <c r="BO16" s="408"/>
      <c r="BP16" s="408"/>
      <c r="BQ16" s="408"/>
      <c r="BR16" s="408"/>
      <c r="BS16" s="408"/>
      <c r="BT16" s="408"/>
      <c r="BU16" s="409"/>
      <c r="BV16" s="407">
        <v>8598621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5805</v>
      </c>
      <c r="AD17" s="384"/>
      <c r="AE17" s="384"/>
      <c r="AF17" s="384"/>
      <c r="AG17" s="385"/>
      <c r="AH17" s="383">
        <v>6401</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2927092</v>
      </c>
      <c r="BO17" s="408"/>
      <c r="BP17" s="408"/>
      <c r="BQ17" s="408"/>
      <c r="BR17" s="408"/>
      <c r="BS17" s="408"/>
      <c r="BT17" s="408"/>
      <c r="BU17" s="409"/>
      <c r="BV17" s="407">
        <v>2886131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1119.22</v>
      </c>
      <c r="M18" s="472"/>
      <c r="N18" s="472"/>
      <c r="O18" s="472"/>
      <c r="P18" s="472"/>
      <c r="Q18" s="472"/>
      <c r="R18" s="473"/>
      <c r="S18" s="473"/>
      <c r="T18" s="473"/>
      <c r="U18" s="473"/>
      <c r="V18" s="474"/>
      <c r="W18" s="488"/>
      <c r="X18" s="489"/>
      <c r="Y18" s="489"/>
      <c r="Z18" s="489"/>
      <c r="AA18" s="489"/>
      <c r="AB18" s="499"/>
      <c r="AC18" s="371">
        <v>63.2</v>
      </c>
      <c r="AD18" s="372"/>
      <c r="AE18" s="372"/>
      <c r="AF18" s="372"/>
      <c r="AG18" s="475"/>
      <c r="AH18" s="371">
        <v>62.9</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9561480</v>
      </c>
      <c r="BO18" s="408"/>
      <c r="BP18" s="408"/>
      <c r="BQ18" s="408"/>
      <c r="BR18" s="408"/>
      <c r="BS18" s="408"/>
      <c r="BT18" s="408"/>
      <c r="BU18" s="409"/>
      <c r="BV18" s="407">
        <v>9480090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18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11315585</v>
      </c>
      <c r="BO19" s="408"/>
      <c r="BP19" s="408"/>
      <c r="BQ19" s="408"/>
      <c r="BR19" s="408"/>
      <c r="BS19" s="408"/>
      <c r="BT19" s="408"/>
      <c r="BU19" s="409"/>
      <c r="BV19" s="407">
        <v>11511908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8650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26559589</v>
      </c>
      <c r="BO23" s="408"/>
      <c r="BP23" s="408"/>
      <c r="BQ23" s="408"/>
      <c r="BR23" s="408"/>
      <c r="BS23" s="408"/>
      <c r="BT23" s="408"/>
      <c r="BU23" s="409"/>
      <c r="BV23" s="407">
        <v>26250940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7524</v>
      </c>
      <c r="R24" s="384"/>
      <c r="S24" s="384"/>
      <c r="T24" s="384"/>
      <c r="U24" s="384"/>
      <c r="V24" s="385"/>
      <c r="W24" s="449"/>
      <c r="X24" s="440"/>
      <c r="Y24" s="441"/>
      <c r="Z24" s="380" t="s">
        <v>165</v>
      </c>
      <c r="AA24" s="381"/>
      <c r="AB24" s="381"/>
      <c r="AC24" s="381"/>
      <c r="AD24" s="381"/>
      <c r="AE24" s="381"/>
      <c r="AF24" s="381"/>
      <c r="AG24" s="382"/>
      <c r="AH24" s="383">
        <v>284</v>
      </c>
      <c r="AI24" s="384"/>
      <c r="AJ24" s="384"/>
      <c r="AK24" s="384"/>
      <c r="AL24" s="385"/>
      <c r="AM24" s="383">
        <v>832404</v>
      </c>
      <c r="AN24" s="384"/>
      <c r="AO24" s="384"/>
      <c r="AP24" s="384"/>
      <c r="AQ24" s="384"/>
      <c r="AR24" s="385"/>
      <c r="AS24" s="383">
        <v>2931</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21528983</v>
      </c>
      <c r="BO24" s="408"/>
      <c r="BP24" s="408"/>
      <c r="BQ24" s="408"/>
      <c r="BR24" s="408"/>
      <c r="BS24" s="408"/>
      <c r="BT24" s="408"/>
      <c r="BU24" s="409"/>
      <c r="BV24" s="407">
        <v>20904299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6453</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1211327</v>
      </c>
      <c r="BO25" s="403"/>
      <c r="BP25" s="403"/>
      <c r="BQ25" s="403"/>
      <c r="BR25" s="403"/>
      <c r="BS25" s="403"/>
      <c r="BT25" s="403"/>
      <c r="BU25" s="404"/>
      <c r="BV25" s="402">
        <v>1117873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5596</v>
      </c>
      <c r="R26" s="384"/>
      <c r="S26" s="384"/>
      <c r="T26" s="384"/>
      <c r="U26" s="384"/>
      <c r="V26" s="385"/>
      <c r="W26" s="449"/>
      <c r="X26" s="440"/>
      <c r="Y26" s="441"/>
      <c r="Z26" s="380" t="s">
        <v>171</v>
      </c>
      <c r="AA26" s="462"/>
      <c r="AB26" s="462"/>
      <c r="AC26" s="462"/>
      <c r="AD26" s="462"/>
      <c r="AE26" s="462"/>
      <c r="AF26" s="462"/>
      <c r="AG26" s="463"/>
      <c r="AH26" s="383">
        <v>1</v>
      </c>
      <c r="AI26" s="384"/>
      <c r="AJ26" s="384"/>
      <c r="AK26" s="384"/>
      <c r="AL26" s="385"/>
      <c r="AM26" s="383" t="s">
        <v>172</v>
      </c>
      <c r="AN26" s="384"/>
      <c r="AO26" s="384"/>
      <c r="AP26" s="384"/>
      <c r="AQ26" s="384"/>
      <c r="AR26" s="385"/>
      <c r="AS26" s="383" t="s">
        <v>173</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3800</v>
      </c>
      <c r="R27" s="384"/>
      <c r="S27" s="384"/>
      <c r="T27" s="384"/>
      <c r="U27" s="384"/>
      <c r="V27" s="385"/>
      <c r="W27" s="449"/>
      <c r="X27" s="440"/>
      <c r="Y27" s="441"/>
      <c r="Z27" s="380" t="s">
        <v>176</v>
      </c>
      <c r="AA27" s="381"/>
      <c r="AB27" s="381"/>
      <c r="AC27" s="381"/>
      <c r="AD27" s="381"/>
      <c r="AE27" s="381"/>
      <c r="AF27" s="381"/>
      <c r="AG27" s="382"/>
      <c r="AH27" s="383" t="s">
        <v>123</v>
      </c>
      <c r="AI27" s="384"/>
      <c r="AJ27" s="384"/>
      <c r="AK27" s="384"/>
      <c r="AL27" s="385"/>
      <c r="AM27" s="383" t="s">
        <v>131</v>
      </c>
      <c r="AN27" s="384"/>
      <c r="AO27" s="384"/>
      <c r="AP27" s="384"/>
      <c r="AQ27" s="384"/>
      <c r="AR27" s="385"/>
      <c r="AS27" s="383" t="s">
        <v>131</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3340</v>
      </c>
      <c r="R28" s="384"/>
      <c r="S28" s="384"/>
      <c r="T28" s="384"/>
      <c r="U28" s="384"/>
      <c r="V28" s="385"/>
      <c r="W28" s="449"/>
      <c r="X28" s="440"/>
      <c r="Y28" s="441"/>
      <c r="Z28" s="380" t="s">
        <v>179</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1441807</v>
      </c>
      <c r="BO28" s="403"/>
      <c r="BP28" s="403"/>
      <c r="BQ28" s="403"/>
      <c r="BR28" s="403"/>
      <c r="BS28" s="403"/>
      <c r="BT28" s="403"/>
      <c r="BU28" s="404"/>
      <c r="BV28" s="402">
        <v>1600916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15</v>
      </c>
      <c r="M29" s="384"/>
      <c r="N29" s="384"/>
      <c r="O29" s="384"/>
      <c r="P29" s="385"/>
      <c r="Q29" s="383">
        <v>3100</v>
      </c>
      <c r="R29" s="384"/>
      <c r="S29" s="384"/>
      <c r="T29" s="384"/>
      <c r="U29" s="384"/>
      <c r="V29" s="385"/>
      <c r="W29" s="450"/>
      <c r="X29" s="451"/>
      <c r="Y29" s="452"/>
      <c r="Z29" s="380" t="s">
        <v>182</v>
      </c>
      <c r="AA29" s="381"/>
      <c r="AB29" s="381"/>
      <c r="AC29" s="381"/>
      <c r="AD29" s="381"/>
      <c r="AE29" s="381"/>
      <c r="AF29" s="381"/>
      <c r="AG29" s="382"/>
      <c r="AH29" s="383">
        <v>284</v>
      </c>
      <c r="AI29" s="384"/>
      <c r="AJ29" s="384"/>
      <c r="AK29" s="384"/>
      <c r="AL29" s="385"/>
      <c r="AM29" s="383">
        <v>832404</v>
      </c>
      <c r="AN29" s="384"/>
      <c r="AO29" s="384"/>
      <c r="AP29" s="384"/>
      <c r="AQ29" s="384"/>
      <c r="AR29" s="385"/>
      <c r="AS29" s="383">
        <v>2931</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21789</v>
      </c>
      <c r="BO29" s="408"/>
      <c r="BP29" s="408"/>
      <c r="BQ29" s="408"/>
      <c r="BR29" s="408"/>
      <c r="BS29" s="408"/>
      <c r="BT29" s="408"/>
      <c r="BU29" s="409"/>
      <c r="BV29" s="407">
        <v>21778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1946899</v>
      </c>
      <c r="BO30" s="411"/>
      <c r="BP30" s="411"/>
      <c r="BQ30" s="411"/>
      <c r="BR30" s="411"/>
      <c r="BS30" s="411"/>
      <c r="BT30" s="411"/>
      <c r="BU30" s="412"/>
      <c r="BV30" s="410">
        <v>1991122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191</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地方卸売市場事業特別会計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士別地方消防事務組合</v>
      </c>
      <c r="BZ34" s="365"/>
      <c r="CA34" s="365"/>
      <c r="CB34" s="365"/>
      <c r="CC34" s="365"/>
      <c r="CD34" s="365"/>
      <c r="CE34" s="365"/>
      <c r="CF34" s="365"/>
      <c r="CG34" s="365"/>
      <c r="CH34" s="365"/>
      <c r="CI34" s="365"/>
      <c r="CJ34" s="365"/>
      <c r="CK34" s="365"/>
      <c r="CL34" s="365"/>
      <c r="CM34" s="365"/>
      <c r="CN34" s="193"/>
      <c r="CO34" s="366">
        <f>IF(CQ34="","",MAX(C34:D43,U34:V43,AM34:AN43,BE34:BF43,BW34:BX43)+1)</f>
        <v>12</v>
      </c>
      <c r="CP34" s="366"/>
      <c r="CQ34" s="365" t="str">
        <f>IF('各会計、関係団体の財政状況及び健全化判断比率'!BS7="","",'各会計、関係団体の財政状況及び健全化判断比率'!BS7)</f>
        <v>羊と雲の丘観光株式会社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上川教育研修センター</v>
      </c>
      <c r="BZ35" s="365"/>
      <c r="CA35" s="365"/>
      <c r="CB35" s="365"/>
      <c r="CC35" s="365"/>
      <c r="CD35" s="365"/>
      <c r="CE35" s="365"/>
      <c r="CF35" s="365"/>
      <c r="CG35" s="365"/>
      <c r="CH35" s="365"/>
      <c r="CI35" s="365"/>
      <c r="CJ35" s="365"/>
      <c r="CK35" s="365"/>
      <c r="CL35" s="365"/>
      <c r="CM35" s="365"/>
      <c r="CN35" s="193"/>
      <c r="CO35" s="366">
        <f t="shared" ref="CO35:CO43" si="3">IF(CQ35="","",CO34+1)</f>
        <v>13</v>
      </c>
      <c r="CP35" s="366"/>
      <c r="CQ35" s="365" t="str">
        <f>IF('各会計、関係団体の財政状況及び健全化判断比率'!BS8="","",'各会計、関係団体の財政状況及び健全化判断比率'!BS8)</f>
        <v>株式会社　翠月</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9</v>
      </c>
      <c r="BF36" s="366"/>
      <c r="BG36" s="365" t="str">
        <f>IF('各会計、関係団体の財政状況及び健全化判断比率'!B35="","",'各会計、関係団体の財政状況及び健全化判断比率'!B35)</f>
        <v>農業集落排水事業特別会計</v>
      </c>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f t="shared" si="3"/>
        <v>14</v>
      </c>
      <c r="CP36" s="366"/>
      <c r="CQ36" s="365" t="str">
        <f>IF('各会計、関係団体の財政状況及び健全化判断比率'!BS9="","",'各会計、関係団体の財政状況及び健全化判断比率'!BS9)</f>
        <v>士別市農畜産加工株式会社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llTMEIjaFJ9bHt+diKIPNZs7T2sJ9wTZanZC7H7Nmmzswuw5fC8Dz8Cogp2bBT4E17hjIIGTb4aZbcG3SYmwvA==" saltValue="++puLd5cVDlA05mpuwUg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U10" workbookViewId="0">
      <selection activeCell="P43" sqref="P43"/>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2271553</v>
      </c>
      <c r="S5" s="669"/>
      <c r="T5" s="669"/>
      <c r="U5" s="669"/>
      <c r="V5" s="669"/>
      <c r="W5" s="669"/>
      <c r="X5" s="669"/>
      <c r="Y5" s="715"/>
      <c r="Z5" s="733">
        <v>13.4</v>
      </c>
      <c r="AA5" s="733"/>
      <c r="AB5" s="733"/>
      <c r="AC5" s="733"/>
      <c r="AD5" s="734">
        <v>2172823</v>
      </c>
      <c r="AE5" s="734"/>
      <c r="AF5" s="734"/>
      <c r="AG5" s="734"/>
      <c r="AH5" s="734"/>
      <c r="AI5" s="734"/>
      <c r="AJ5" s="734"/>
      <c r="AK5" s="734"/>
      <c r="AL5" s="716">
        <v>23.6</v>
      </c>
      <c r="AM5" s="685"/>
      <c r="AN5" s="685"/>
      <c r="AO5" s="717"/>
      <c r="AP5" s="702" t="s">
        <v>222</v>
      </c>
      <c r="AQ5" s="703"/>
      <c r="AR5" s="703"/>
      <c r="AS5" s="703"/>
      <c r="AT5" s="703"/>
      <c r="AU5" s="703"/>
      <c r="AV5" s="703"/>
      <c r="AW5" s="703"/>
      <c r="AX5" s="703"/>
      <c r="AY5" s="703"/>
      <c r="AZ5" s="703"/>
      <c r="BA5" s="703"/>
      <c r="BB5" s="703"/>
      <c r="BC5" s="703"/>
      <c r="BD5" s="703"/>
      <c r="BE5" s="703"/>
      <c r="BF5" s="704"/>
      <c r="BG5" s="603">
        <v>2171657</v>
      </c>
      <c r="BH5" s="606"/>
      <c r="BI5" s="606"/>
      <c r="BJ5" s="606"/>
      <c r="BK5" s="606"/>
      <c r="BL5" s="606"/>
      <c r="BM5" s="606"/>
      <c r="BN5" s="607"/>
      <c r="BO5" s="665">
        <v>95.6</v>
      </c>
      <c r="BP5" s="665"/>
      <c r="BQ5" s="665"/>
      <c r="BR5" s="665"/>
      <c r="BS5" s="666">
        <v>37569</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246611</v>
      </c>
      <c r="S6" s="606"/>
      <c r="T6" s="606"/>
      <c r="U6" s="606"/>
      <c r="V6" s="606"/>
      <c r="W6" s="606"/>
      <c r="X6" s="606"/>
      <c r="Y6" s="607"/>
      <c r="Z6" s="665">
        <v>1.5</v>
      </c>
      <c r="AA6" s="665"/>
      <c r="AB6" s="665"/>
      <c r="AC6" s="665"/>
      <c r="AD6" s="666">
        <v>246611</v>
      </c>
      <c r="AE6" s="666"/>
      <c r="AF6" s="666"/>
      <c r="AG6" s="666"/>
      <c r="AH6" s="666"/>
      <c r="AI6" s="666"/>
      <c r="AJ6" s="666"/>
      <c r="AK6" s="666"/>
      <c r="AL6" s="608">
        <v>2.7</v>
      </c>
      <c r="AM6" s="609"/>
      <c r="AN6" s="609"/>
      <c r="AO6" s="667"/>
      <c r="AP6" s="600" t="s">
        <v>227</v>
      </c>
      <c r="AQ6" s="601"/>
      <c r="AR6" s="601"/>
      <c r="AS6" s="601"/>
      <c r="AT6" s="601"/>
      <c r="AU6" s="601"/>
      <c r="AV6" s="601"/>
      <c r="AW6" s="601"/>
      <c r="AX6" s="601"/>
      <c r="AY6" s="601"/>
      <c r="AZ6" s="601"/>
      <c r="BA6" s="601"/>
      <c r="BB6" s="601"/>
      <c r="BC6" s="601"/>
      <c r="BD6" s="601"/>
      <c r="BE6" s="601"/>
      <c r="BF6" s="602"/>
      <c r="BG6" s="603">
        <v>2171657</v>
      </c>
      <c r="BH6" s="606"/>
      <c r="BI6" s="606"/>
      <c r="BJ6" s="606"/>
      <c r="BK6" s="606"/>
      <c r="BL6" s="606"/>
      <c r="BM6" s="606"/>
      <c r="BN6" s="607"/>
      <c r="BO6" s="665">
        <v>95.6</v>
      </c>
      <c r="BP6" s="665"/>
      <c r="BQ6" s="665"/>
      <c r="BR6" s="665"/>
      <c r="BS6" s="666">
        <v>37569</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157037</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157037</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3580</v>
      </c>
      <c r="S7" s="606"/>
      <c r="T7" s="606"/>
      <c r="U7" s="606"/>
      <c r="V7" s="606"/>
      <c r="W7" s="606"/>
      <c r="X7" s="606"/>
      <c r="Y7" s="607"/>
      <c r="Z7" s="665">
        <v>0</v>
      </c>
      <c r="AA7" s="665"/>
      <c r="AB7" s="665"/>
      <c r="AC7" s="665"/>
      <c r="AD7" s="666">
        <v>3580</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990633</v>
      </c>
      <c r="BH7" s="606"/>
      <c r="BI7" s="606"/>
      <c r="BJ7" s="606"/>
      <c r="BK7" s="606"/>
      <c r="BL7" s="606"/>
      <c r="BM7" s="606"/>
      <c r="BN7" s="607"/>
      <c r="BO7" s="665">
        <v>43.6</v>
      </c>
      <c r="BP7" s="665"/>
      <c r="BQ7" s="665"/>
      <c r="BR7" s="665"/>
      <c r="BS7" s="666">
        <v>37569</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1398350</v>
      </c>
      <c r="CS7" s="606"/>
      <c r="CT7" s="606"/>
      <c r="CU7" s="606"/>
      <c r="CV7" s="606"/>
      <c r="CW7" s="606"/>
      <c r="CX7" s="606"/>
      <c r="CY7" s="607"/>
      <c r="CZ7" s="665">
        <v>8.3000000000000007</v>
      </c>
      <c r="DA7" s="665"/>
      <c r="DB7" s="665"/>
      <c r="DC7" s="665"/>
      <c r="DD7" s="611">
        <v>55256</v>
      </c>
      <c r="DE7" s="606"/>
      <c r="DF7" s="606"/>
      <c r="DG7" s="606"/>
      <c r="DH7" s="606"/>
      <c r="DI7" s="606"/>
      <c r="DJ7" s="606"/>
      <c r="DK7" s="606"/>
      <c r="DL7" s="606"/>
      <c r="DM7" s="606"/>
      <c r="DN7" s="606"/>
      <c r="DO7" s="606"/>
      <c r="DP7" s="607"/>
      <c r="DQ7" s="611">
        <v>1171972</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5082</v>
      </c>
      <c r="S8" s="606"/>
      <c r="T8" s="606"/>
      <c r="U8" s="606"/>
      <c r="V8" s="606"/>
      <c r="W8" s="606"/>
      <c r="X8" s="606"/>
      <c r="Y8" s="607"/>
      <c r="Z8" s="665">
        <v>0</v>
      </c>
      <c r="AA8" s="665"/>
      <c r="AB8" s="665"/>
      <c r="AC8" s="665"/>
      <c r="AD8" s="666">
        <v>5082</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30431</v>
      </c>
      <c r="BH8" s="606"/>
      <c r="BI8" s="606"/>
      <c r="BJ8" s="606"/>
      <c r="BK8" s="606"/>
      <c r="BL8" s="606"/>
      <c r="BM8" s="606"/>
      <c r="BN8" s="607"/>
      <c r="BO8" s="665">
        <v>1.3</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3785744</v>
      </c>
      <c r="CS8" s="606"/>
      <c r="CT8" s="606"/>
      <c r="CU8" s="606"/>
      <c r="CV8" s="606"/>
      <c r="CW8" s="606"/>
      <c r="CX8" s="606"/>
      <c r="CY8" s="607"/>
      <c r="CZ8" s="665">
        <v>22.4</v>
      </c>
      <c r="DA8" s="665"/>
      <c r="DB8" s="665"/>
      <c r="DC8" s="665"/>
      <c r="DD8" s="611">
        <v>34273</v>
      </c>
      <c r="DE8" s="606"/>
      <c r="DF8" s="606"/>
      <c r="DG8" s="606"/>
      <c r="DH8" s="606"/>
      <c r="DI8" s="606"/>
      <c r="DJ8" s="606"/>
      <c r="DK8" s="606"/>
      <c r="DL8" s="606"/>
      <c r="DM8" s="606"/>
      <c r="DN8" s="606"/>
      <c r="DO8" s="606"/>
      <c r="DP8" s="607"/>
      <c r="DQ8" s="611">
        <v>2213938</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5136</v>
      </c>
      <c r="S9" s="606"/>
      <c r="T9" s="606"/>
      <c r="U9" s="606"/>
      <c r="V9" s="606"/>
      <c r="W9" s="606"/>
      <c r="X9" s="606"/>
      <c r="Y9" s="607"/>
      <c r="Z9" s="665">
        <v>0</v>
      </c>
      <c r="AA9" s="665"/>
      <c r="AB9" s="665"/>
      <c r="AC9" s="665"/>
      <c r="AD9" s="666">
        <v>5136</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758934</v>
      </c>
      <c r="BH9" s="606"/>
      <c r="BI9" s="606"/>
      <c r="BJ9" s="606"/>
      <c r="BK9" s="606"/>
      <c r="BL9" s="606"/>
      <c r="BM9" s="606"/>
      <c r="BN9" s="607"/>
      <c r="BO9" s="665">
        <v>33.4</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2125555</v>
      </c>
      <c r="CS9" s="606"/>
      <c r="CT9" s="606"/>
      <c r="CU9" s="606"/>
      <c r="CV9" s="606"/>
      <c r="CW9" s="606"/>
      <c r="CX9" s="606"/>
      <c r="CY9" s="607"/>
      <c r="CZ9" s="665">
        <v>12.6</v>
      </c>
      <c r="DA9" s="665"/>
      <c r="DB9" s="665"/>
      <c r="DC9" s="665"/>
      <c r="DD9" s="611">
        <v>163511</v>
      </c>
      <c r="DE9" s="606"/>
      <c r="DF9" s="606"/>
      <c r="DG9" s="606"/>
      <c r="DH9" s="606"/>
      <c r="DI9" s="606"/>
      <c r="DJ9" s="606"/>
      <c r="DK9" s="606"/>
      <c r="DL9" s="606"/>
      <c r="DM9" s="606"/>
      <c r="DN9" s="606"/>
      <c r="DO9" s="606"/>
      <c r="DP9" s="607"/>
      <c r="DQ9" s="611">
        <v>1673086</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234</v>
      </c>
      <c r="AE10" s="666"/>
      <c r="AF10" s="666"/>
      <c r="AG10" s="666"/>
      <c r="AH10" s="666"/>
      <c r="AI10" s="666"/>
      <c r="AJ10" s="666"/>
      <c r="AK10" s="666"/>
      <c r="AL10" s="608" t="s">
        <v>234</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69310</v>
      </c>
      <c r="BH10" s="606"/>
      <c r="BI10" s="606"/>
      <c r="BJ10" s="606"/>
      <c r="BK10" s="606"/>
      <c r="BL10" s="606"/>
      <c r="BM10" s="606"/>
      <c r="BN10" s="607"/>
      <c r="BO10" s="665">
        <v>3.1</v>
      </c>
      <c r="BP10" s="665"/>
      <c r="BQ10" s="665"/>
      <c r="BR10" s="665"/>
      <c r="BS10" s="611">
        <v>11547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53500</v>
      </c>
      <c r="CS10" s="606"/>
      <c r="CT10" s="606"/>
      <c r="CU10" s="606"/>
      <c r="CV10" s="606"/>
      <c r="CW10" s="606"/>
      <c r="CX10" s="606"/>
      <c r="CY10" s="607"/>
      <c r="CZ10" s="665">
        <v>0.3</v>
      </c>
      <c r="DA10" s="665"/>
      <c r="DB10" s="665"/>
      <c r="DC10" s="665"/>
      <c r="DD10" s="611" t="s">
        <v>122</v>
      </c>
      <c r="DE10" s="606"/>
      <c r="DF10" s="606"/>
      <c r="DG10" s="606"/>
      <c r="DH10" s="606"/>
      <c r="DI10" s="606"/>
      <c r="DJ10" s="606"/>
      <c r="DK10" s="606"/>
      <c r="DL10" s="606"/>
      <c r="DM10" s="606"/>
      <c r="DN10" s="606"/>
      <c r="DO10" s="606"/>
      <c r="DP10" s="607"/>
      <c r="DQ10" s="611">
        <v>38544</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234</v>
      </c>
      <c r="AA11" s="665"/>
      <c r="AB11" s="665"/>
      <c r="AC11" s="665"/>
      <c r="AD11" s="666" t="s">
        <v>131</v>
      </c>
      <c r="AE11" s="666"/>
      <c r="AF11" s="666"/>
      <c r="AG11" s="666"/>
      <c r="AH11" s="666"/>
      <c r="AI11" s="666"/>
      <c r="AJ11" s="666"/>
      <c r="AK11" s="666"/>
      <c r="AL11" s="608" t="s">
        <v>122</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131958</v>
      </c>
      <c r="BH11" s="606"/>
      <c r="BI11" s="606"/>
      <c r="BJ11" s="606"/>
      <c r="BK11" s="606"/>
      <c r="BL11" s="606"/>
      <c r="BM11" s="606"/>
      <c r="BN11" s="607"/>
      <c r="BO11" s="665">
        <v>5.8</v>
      </c>
      <c r="BP11" s="665"/>
      <c r="BQ11" s="665"/>
      <c r="BR11" s="665"/>
      <c r="BS11" s="611">
        <v>26022</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1423956</v>
      </c>
      <c r="CS11" s="606"/>
      <c r="CT11" s="606"/>
      <c r="CU11" s="606"/>
      <c r="CV11" s="606"/>
      <c r="CW11" s="606"/>
      <c r="CX11" s="606"/>
      <c r="CY11" s="607"/>
      <c r="CZ11" s="665">
        <v>8.4</v>
      </c>
      <c r="DA11" s="665"/>
      <c r="DB11" s="665"/>
      <c r="DC11" s="665"/>
      <c r="DD11" s="611">
        <v>203179</v>
      </c>
      <c r="DE11" s="606"/>
      <c r="DF11" s="606"/>
      <c r="DG11" s="606"/>
      <c r="DH11" s="606"/>
      <c r="DI11" s="606"/>
      <c r="DJ11" s="606"/>
      <c r="DK11" s="606"/>
      <c r="DL11" s="606"/>
      <c r="DM11" s="606"/>
      <c r="DN11" s="606"/>
      <c r="DO11" s="606"/>
      <c r="DP11" s="607"/>
      <c r="DQ11" s="611">
        <v>651924</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404118</v>
      </c>
      <c r="S12" s="606"/>
      <c r="T12" s="606"/>
      <c r="U12" s="606"/>
      <c r="V12" s="606"/>
      <c r="W12" s="606"/>
      <c r="X12" s="606"/>
      <c r="Y12" s="607"/>
      <c r="Z12" s="665">
        <v>2.4</v>
      </c>
      <c r="AA12" s="665"/>
      <c r="AB12" s="665"/>
      <c r="AC12" s="665"/>
      <c r="AD12" s="666">
        <v>404118</v>
      </c>
      <c r="AE12" s="666"/>
      <c r="AF12" s="666"/>
      <c r="AG12" s="666"/>
      <c r="AH12" s="666"/>
      <c r="AI12" s="666"/>
      <c r="AJ12" s="666"/>
      <c r="AK12" s="666"/>
      <c r="AL12" s="608">
        <v>4.4000000000000004</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958888</v>
      </c>
      <c r="BH12" s="606"/>
      <c r="BI12" s="606"/>
      <c r="BJ12" s="606"/>
      <c r="BK12" s="606"/>
      <c r="BL12" s="606"/>
      <c r="BM12" s="606"/>
      <c r="BN12" s="607"/>
      <c r="BO12" s="665">
        <v>42.2</v>
      </c>
      <c r="BP12" s="665"/>
      <c r="BQ12" s="665"/>
      <c r="BR12" s="665"/>
      <c r="BS12" s="611" t="s">
        <v>122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509062</v>
      </c>
      <c r="CS12" s="606"/>
      <c r="CT12" s="606"/>
      <c r="CU12" s="606"/>
      <c r="CV12" s="606"/>
      <c r="CW12" s="606"/>
      <c r="CX12" s="606"/>
      <c r="CY12" s="607"/>
      <c r="CZ12" s="665">
        <v>3</v>
      </c>
      <c r="DA12" s="665"/>
      <c r="DB12" s="665"/>
      <c r="DC12" s="665"/>
      <c r="DD12" s="611">
        <v>32690</v>
      </c>
      <c r="DE12" s="606"/>
      <c r="DF12" s="606"/>
      <c r="DG12" s="606"/>
      <c r="DH12" s="606"/>
      <c r="DI12" s="606"/>
      <c r="DJ12" s="606"/>
      <c r="DK12" s="606"/>
      <c r="DL12" s="606"/>
      <c r="DM12" s="606"/>
      <c r="DN12" s="606"/>
      <c r="DO12" s="606"/>
      <c r="DP12" s="607"/>
      <c r="DQ12" s="611">
        <v>214605</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1398</v>
      </c>
      <c r="S13" s="606"/>
      <c r="T13" s="606"/>
      <c r="U13" s="606"/>
      <c r="V13" s="606"/>
      <c r="W13" s="606"/>
      <c r="X13" s="606"/>
      <c r="Y13" s="607"/>
      <c r="Z13" s="665">
        <v>0</v>
      </c>
      <c r="AA13" s="665"/>
      <c r="AB13" s="665"/>
      <c r="AC13" s="665"/>
      <c r="AD13" s="666">
        <v>1398</v>
      </c>
      <c r="AE13" s="666"/>
      <c r="AF13" s="666"/>
      <c r="AG13" s="666"/>
      <c r="AH13" s="666"/>
      <c r="AI13" s="666"/>
      <c r="AJ13" s="666"/>
      <c r="AK13" s="666"/>
      <c r="AL13" s="608">
        <v>0</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906114</v>
      </c>
      <c r="BH13" s="606"/>
      <c r="BI13" s="606"/>
      <c r="BJ13" s="606"/>
      <c r="BK13" s="606"/>
      <c r="BL13" s="606"/>
      <c r="BM13" s="606"/>
      <c r="BN13" s="607"/>
      <c r="BO13" s="665">
        <v>39.9</v>
      </c>
      <c r="BP13" s="665"/>
      <c r="BQ13" s="665"/>
      <c r="BR13" s="665"/>
      <c r="BS13" s="611" t="s">
        <v>234</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2472054</v>
      </c>
      <c r="CS13" s="606"/>
      <c r="CT13" s="606"/>
      <c r="CU13" s="606"/>
      <c r="CV13" s="606"/>
      <c r="CW13" s="606"/>
      <c r="CX13" s="606"/>
      <c r="CY13" s="607"/>
      <c r="CZ13" s="665">
        <v>14.6</v>
      </c>
      <c r="DA13" s="665"/>
      <c r="DB13" s="665"/>
      <c r="DC13" s="665"/>
      <c r="DD13" s="611">
        <v>1146282</v>
      </c>
      <c r="DE13" s="606"/>
      <c r="DF13" s="606"/>
      <c r="DG13" s="606"/>
      <c r="DH13" s="606"/>
      <c r="DI13" s="606"/>
      <c r="DJ13" s="606"/>
      <c r="DK13" s="606"/>
      <c r="DL13" s="606"/>
      <c r="DM13" s="606"/>
      <c r="DN13" s="606"/>
      <c r="DO13" s="606"/>
      <c r="DP13" s="607"/>
      <c r="DQ13" s="611">
        <v>1280008</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252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51993</v>
      </c>
      <c r="BH14" s="606"/>
      <c r="BI14" s="606"/>
      <c r="BJ14" s="606"/>
      <c r="BK14" s="606"/>
      <c r="BL14" s="606"/>
      <c r="BM14" s="606"/>
      <c r="BN14" s="607"/>
      <c r="BO14" s="665">
        <v>2.2999999999999998</v>
      </c>
      <c r="BP14" s="665"/>
      <c r="BQ14" s="665"/>
      <c r="BR14" s="665"/>
      <c r="BS14" s="611" t="s">
        <v>122</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627243</v>
      </c>
      <c r="CS14" s="606"/>
      <c r="CT14" s="606"/>
      <c r="CU14" s="606"/>
      <c r="CV14" s="606"/>
      <c r="CW14" s="606"/>
      <c r="CX14" s="606"/>
      <c r="CY14" s="607"/>
      <c r="CZ14" s="665">
        <v>3.7</v>
      </c>
      <c r="DA14" s="665"/>
      <c r="DB14" s="665"/>
      <c r="DC14" s="665"/>
      <c r="DD14" s="611" t="s">
        <v>122</v>
      </c>
      <c r="DE14" s="606"/>
      <c r="DF14" s="606"/>
      <c r="DG14" s="606"/>
      <c r="DH14" s="606"/>
      <c r="DI14" s="606"/>
      <c r="DJ14" s="606"/>
      <c r="DK14" s="606"/>
      <c r="DL14" s="606"/>
      <c r="DM14" s="606"/>
      <c r="DN14" s="606"/>
      <c r="DO14" s="606"/>
      <c r="DP14" s="607"/>
      <c r="DQ14" s="611">
        <v>550247</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61557</v>
      </c>
      <c r="S15" s="606"/>
      <c r="T15" s="606"/>
      <c r="U15" s="606"/>
      <c r="V15" s="606"/>
      <c r="W15" s="606"/>
      <c r="X15" s="606"/>
      <c r="Y15" s="607"/>
      <c r="Z15" s="665">
        <v>0.4</v>
      </c>
      <c r="AA15" s="665"/>
      <c r="AB15" s="665"/>
      <c r="AC15" s="665"/>
      <c r="AD15" s="666">
        <v>61557</v>
      </c>
      <c r="AE15" s="666"/>
      <c r="AF15" s="666"/>
      <c r="AG15" s="666"/>
      <c r="AH15" s="666"/>
      <c r="AI15" s="666"/>
      <c r="AJ15" s="666"/>
      <c r="AK15" s="666"/>
      <c r="AL15" s="608">
        <v>0.7</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169736</v>
      </c>
      <c r="BH15" s="606"/>
      <c r="BI15" s="606"/>
      <c r="BJ15" s="606"/>
      <c r="BK15" s="606"/>
      <c r="BL15" s="606"/>
      <c r="BM15" s="606"/>
      <c r="BN15" s="607"/>
      <c r="BO15" s="665">
        <v>7.5</v>
      </c>
      <c r="BP15" s="665"/>
      <c r="BQ15" s="665"/>
      <c r="BR15" s="665"/>
      <c r="BS15" s="611" t="s">
        <v>122</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2166603</v>
      </c>
      <c r="CS15" s="606"/>
      <c r="CT15" s="606"/>
      <c r="CU15" s="606"/>
      <c r="CV15" s="606"/>
      <c r="CW15" s="606"/>
      <c r="CX15" s="606"/>
      <c r="CY15" s="607"/>
      <c r="CZ15" s="665">
        <v>12.8</v>
      </c>
      <c r="DA15" s="665"/>
      <c r="DB15" s="665"/>
      <c r="DC15" s="665"/>
      <c r="DD15" s="611">
        <v>763982</v>
      </c>
      <c r="DE15" s="606"/>
      <c r="DF15" s="606"/>
      <c r="DG15" s="606"/>
      <c r="DH15" s="606"/>
      <c r="DI15" s="606"/>
      <c r="DJ15" s="606"/>
      <c r="DK15" s="606"/>
      <c r="DL15" s="606"/>
      <c r="DM15" s="606"/>
      <c r="DN15" s="606"/>
      <c r="DO15" s="606"/>
      <c r="DP15" s="607"/>
      <c r="DQ15" s="611">
        <v>1337805</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131</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v>407</v>
      </c>
      <c r="BH16" s="606"/>
      <c r="BI16" s="606"/>
      <c r="BJ16" s="606"/>
      <c r="BK16" s="606"/>
      <c r="BL16" s="606"/>
      <c r="BM16" s="606"/>
      <c r="BN16" s="607"/>
      <c r="BO16" s="665">
        <v>0</v>
      </c>
      <c r="BP16" s="665"/>
      <c r="BQ16" s="665"/>
      <c r="BR16" s="665"/>
      <c r="BS16" s="611" t="s">
        <v>122</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t="s">
        <v>234</v>
      </c>
      <c r="CS16" s="606"/>
      <c r="CT16" s="606"/>
      <c r="CU16" s="606"/>
      <c r="CV16" s="606"/>
      <c r="CW16" s="606"/>
      <c r="CX16" s="606"/>
      <c r="CY16" s="607"/>
      <c r="CZ16" s="665" t="s">
        <v>122</v>
      </c>
      <c r="DA16" s="665"/>
      <c r="DB16" s="665"/>
      <c r="DC16" s="665"/>
      <c r="DD16" s="611" t="s">
        <v>234</v>
      </c>
      <c r="DE16" s="606"/>
      <c r="DF16" s="606"/>
      <c r="DG16" s="606"/>
      <c r="DH16" s="606"/>
      <c r="DI16" s="606"/>
      <c r="DJ16" s="606"/>
      <c r="DK16" s="606"/>
      <c r="DL16" s="606"/>
      <c r="DM16" s="606"/>
      <c r="DN16" s="606"/>
      <c r="DO16" s="606"/>
      <c r="DP16" s="607"/>
      <c r="DQ16" s="611" t="s">
        <v>234</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5876</v>
      </c>
      <c r="S17" s="606"/>
      <c r="T17" s="606"/>
      <c r="U17" s="606"/>
      <c r="V17" s="606"/>
      <c r="W17" s="606"/>
      <c r="X17" s="606"/>
      <c r="Y17" s="607"/>
      <c r="Z17" s="665">
        <v>0</v>
      </c>
      <c r="AA17" s="665"/>
      <c r="AB17" s="665"/>
      <c r="AC17" s="665"/>
      <c r="AD17" s="666">
        <v>5876</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234</v>
      </c>
      <c r="BH17" s="606"/>
      <c r="BI17" s="606"/>
      <c r="BJ17" s="606"/>
      <c r="BK17" s="606"/>
      <c r="BL17" s="606"/>
      <c r="BM17" s="606"/>
      <c r="BN17" s="607"/>
      <c r="BO17" s="665" t="s">
        <v>122</v>
      </c>
      <c r="BP17" s="665"/>
      <c r="BQ17" s="665"/>
      <c r="BR17" s="665"/>
      <c r="BS17" s="611" t="s">
        <v>234</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2184061</v>
      </c>
      <c r="CS17" s="606"/>
      <c r="CT17" s="606"/>
      <c r="CU17" s="606"/>
      <c r="CV17" s="606"/>
      <c r="CW17" s="606"/>
      <c r="CX17" s="606"/>
      <c r="CY17" s="607"/>
      <c r="CZ17" s="665">
        <v>12.9</v>
      </c>
      <c r="DA17" s="665"/>
      <c r="DB17" s="665"/>
      <c r="DC17" s="665"/>
      <c r="DD17" s="611" t="s">
        <v>122</v>
      </c>
      <c r="DE17" s="606"/>
      <c r="DF17" s="606"/>
      <c r="DG17" s="606"/>
      <c r="DH17" s="606"/>
      <c r="DI17" s="606"/>
      <c r="DJ17" s="606"/>
      <c r="DK17" s="606"/>
      <c r="DL17" s="606"/>
      <c r="DM17" s="606"/>
      <c r="DN17" s="606"/>
      <c r="DO17" s="606"/>
      <c r="DP17" s="607"/>
      <c r="DQ17" s="611">
        <v>2004910</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7261405</v>
      </c>
      <c r="S18" s="606"/>
      <c r="T18" s="606"/>
      <c r="U18" s="606"/>
      <c r="V18" s="606"/>
      <c r="W18" s="606"/>
      <c r="X18" s="606"/>
      <c r="Y18" s="607"/>
      <c r="Z18" s="665">
        <v>42.9</v>
      </c>
      <c r="AA18" s="665"/>
      <c r="AB18" s="665"/>
      <c r="AC18" s="665"/>
      <c r="AD18" s="666">
        <v>6260249</v>
      </c>
      <c r="AE18" s="666"/>
      <c r="AF18" s="666"/>
      <c r="AG18" s="666"/>
      <c r="AH18" s="666"/>
      <c r="AI18" s="666"/>
      <c r="AJ18" s="666"/>
      <c r="AK18" s="666"/>
      <c r="AL18" s="608">
        <v>67.900000000000006</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252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252</v>
      </c>
      <c r="DA18" s="665"/>
      <c r="DB18" s="665"/>
      <c r="DC18" s="665"/>
      <c r="DD18" s="611" t="s">
        <v>122</v>
      </c>
      <c r="DE18" s="606"/>
      <c r="DF18" s="606"/>
      <c r="DG18" s="606"/>
      <c r="DH18" s="606"/>
      <c r="DI18" s="606"/>
      <c r="DJ18" s="606"/>
      <c r="DK18" s="606"/>
      <c r="DL18" s="606"/>
      <c r="DM18" s="606"/>
      <c r="DN18" s="606"/>
      <c r="DO18" s="606"/>
      <c r="DP18" s="607"/>
      <c r="DQ18" s="611" t="s">
        <v>234</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6260249</v>
      </c>
      <c r="S19" s="606"/>
      <c r="T19" s="606"/>
      <c r="U19" s="606"/>
      <c r="V19" s="606"/>
      <c r="W19" s="606"/>
      <c r="X19" s="606"/>
      <c r="Y19" s="607"/>
      <c r="Z19" s="665">
        <v>37</v>
      </c>
      <c r="AA19" s="665"/>
      <c r="AB19" s="665"/>
      <c r="AC19" s="665"/>
      <c r="AD19" s="666">
        <v>6260249</v>
      </c>
      <c r="AE19" s="666"/>
      <c r="AF19" s="666"/>
      <c r="AG19" s="666"/>
      <c r="AH19" s="666"/>
      <c r="AI19" s="666"/>
      <c r="AJ19" s="666"/>
      <c r="AK19" s="666"/>
      <c r="AL19" s="608">
        <v>67.900000000000006</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99896</v>
      </c>
      <c r="BH19" s="606"/>
      <c r="BI19" s="606"/>
      <c r="BJ19" s="606"/>
      <c r="BK19" s="606"/>
      <c r="BL19" s="606"/>
      <c r="BM19" s="606"/>
      <c r="BN19" s="607"/>
      <c r="BO19" s="665">
        <v>4.4000000000000004</v>
      </c>
      <c r="BP19" s="665"/>
      <c r="BQ19" s="665"/>
      <c r="BR19" s="665"/>
      <c r="BS19" s="611" t="s">
        <v>122</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234</v>
      </c>
      <c r="DE19" s="606"/>
      <c r="DF19" s="606"/>
      <c r="DG19" s="606"/>
      <c r="DH19" s="606"/>
      <c r="DI19" s="606"/>
      <c r="DJ19" s="606"/>
      <c r="DK19" s="606"/>
      <c r="DL19" s="606"/>
      <c r="DM19" s="606"/>
      <c r="DN19" s="606"/>
      <c r="DO19" s="606"/>
      <c r="DP19" s="607"/>
      <c r="DQ19" s="611" t="s">
        <v>234</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1001156</v>
      </c>
      <c r="S20" s="606"/>
      <c r="T20" s="606"/>
      <c r="U20" s="606"/>
      <c r="V20" s="606"/>
      <c r="W20" s="606"/>
      <c r="X20" s="606"/>
      <c r="Y20" s="607"/>
      <c r="Z20" s="665">
        <v>5.9</v>
      </c>
      <c r="AA20" s="665"/>
      <c r="AB20" s="665"/>
      <c r="AC20" s="665"/>
      <c r="AD20" s="666" t="s">
        <v>234</v>
      </c>
      <c r="AE20" s="666"/>
      <c r="AF20" s="666"/>
      <c r="AG20" s="666"/>
      <c r="AH20" s="666"/>
      <c r="AI20" s="666"/>
      <c r="AJ20" s="666"/>
      <c r="AK20" s="666"/>
      <c r="AL20" s="608" t="s">
        <v>252</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99896</v>
      </c>
      <c r="BH20" s="606"/>
      <c r="BI20" s="606"/>
      <c r="BJ20" s="606"/>
      <c r="BK20" s="606"/>
      <c r="BL20" s="606"/>
      <c r="BM20" s="606"/>
      <c r="BN20" s="607"/>
      <c r="BO20" s="665">
        <v>4.4000000000000004</v>
      </c>
      <c r="BP20" s="665"/>
      <c r="BQ20" s="665"/>
      <c r="BR20" s="665"/>
      <c r="BS20" s="611" t="s">
        <v>122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16903165</v>
      </c>
      <c r="CS20" s="606"/>
      <c r="CT20" s="606"/>
      <c r="CU20" s="606"/>
      <c r="CV20" s="606"/>
      <c r="CW20" s="606"/>
      <c r="CX20" s="606"/>
      <c r="CY20" s="607"/>
      <c r="CZ20" s="665">
        <v>100</v>
      </c>
      <c r="DA20" s="665"/>
      <c r="DB20" s="665"/>
      <c r="DC20" s="665"/>
      <c r="DD20" s="611">
        <v>2399173</v>
      </c>
      <c r="DE20" s="606"/>
      <c r="DF20" s="606"/>
      <c r="DG20" s="606"/>
      <c r="DH20" s="606"/>
      <c r="DI20" s="606"/>
      <c r="DJ20" s="606"/>
      <c r="DK20" s="606"/>
      <c r="DL20" s="606"/>
      <c r="DM20" s="606"/>
      <c r="DN20" s="606"/>
      <c r="DO20" s="606"/>
      <c r="DP20" s="607"/>
      <c r="DQ20" s="611">
        <v>11294076</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122</v>
      </c>
      <c r="AA21" s="665"/>
      <c r="AB21" s="665"/>
      <c r="AC21" s="665"/>
      <c r="AD21" s="666" t="s">
        <v>122</v>
      </c>
      <c r="AE21" s="666"/>
      <c r="AF21" s="666"/>
      <c r="AG21" s="666"/>
      <c r="AH21" s="666"/>
      <c r="AI21" s="666"/>
      <c r="AJ21" s="666"/>
      <c r="AK21" s="666"/>
      <c r="AL21" s="608" t="s">
        <v>122</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1166</v>
      </c>
      <c r="BH21" s="606"/>
      <c r="BI21" s="606"/>
      <c r="BJ21" s="606"/>
      <c r="BK21" s="606"/>
      <c r="BL21" s="606"/>
      <c r="BM21" s="606"/>
      <c r="BN21" s="607"/>
      <c r="BO21" s="665">
        <v>0.1</v>
      </c>
      <c r="BP21" s="665"/>
      <c r="BQ21" s="665"/>
      <c r="BR21" s="665"/>
      <c r="BS21" s="611" t="s">
        <v>131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10266316</v>
      </c>
      <c r="S22" s="606"/>
      <c r="T22" s="606"/>
      <c r="U22" s="606"/>
      <c r="V22" s="606"/>
      <c r="W22" s="606"/>
      <c r="X22" s="606"/>
      <c r="Y22" s="607"/>
      <c r="Z22" s="665">
        <v>60.7</v>
      </c>
      <c r="AA22" s="665"/>
      <c r="AB22" s="665"/>
      <c r="AC22" s="665"/>
      <c r="AD22" s="666">
        <v>9166430</v>
      </c>
      <c r="AE22" s="666"/>
      <c r="AF22" s="666"/>
      <c r="AG22" s="666"/>
      <c r="AH22" s="666"/>
      <c r="AI22" s="666"/>
      <c r="AJ22" s="666"/>
      <c r="AK22" s="666"/>
      <c r="AL22" s="608">
        <v>99.4</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234</v>
      </c>
      <c r="BP22" s="665"/>
      <c r="BQ22" s="665"/>
      <c r="BR22" s="665"/>
      <c r="BS22" s="611" t="s">
        <v>122</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2915</v>
      </c>
      <c r="S23" s="606"/>
      <c r="T23" s="606"/>
      <c r="U23" s="606"/>
      <c r="V23" s="606"/>
      <c r="W23" s="606"/>
      <c r="X23" s="606"/>
      <c r="Y23" s="607"/>
      <c r="Z23" s="665">
        <v>0</v>
      </c>
      <c r="AA23" s="665"/>
      <c r="AB23" s="665"/>
      <c r="AC23" s="665"/>
      <c r="AD23" s="666">
        <v>2915</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v>98730</v>
      </c>
      <c r="BH23" s="606"/>
      <c r="BI23" s="606"/>
      <c r="BJ23" s="606"/>
      <c r="BK23" s="606"/>
      <c r="BL23" s="606"/>
      <c r="BM23" s="606"/>
      <c r="BN23" s="607"/>
      <c r="BO23" s="665">
        <v>4.3</v>
      </c>
      <c r="BP23" s="665"/>
      <c r="BQ23" s="665"/>
      <c r="BR23" s="665"/>
      <c r="BS23" s="611" t="s">
        <v>122</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80589</v>
      </c>
      <c r="S24" s="606"/>
      <c r="T24" s="606"/>
      <c r="U24" s="606"/>
      <c r="V24" s="606"/>
      <c r="W24" s="606"/>
      <c r="X24" s="606"/>
      <c r="Y24" s="607"/>
      <c r="Z24" s="665">
        <v>0.5</v>
      </c>
      <c r="AA24" s="665"/>
      <c r="AB24" s="665"/>
      <c r="AC24" s="665"/>
      <c r="AD24" s="666" t="s">
        <v>131</v>
      </c>
      <c r="AE24" s="666"/>
      <c r="AF24" s="666"/>
      <c r="AG24" s="666"/>
      <c r="AH24" s="666"/>
      <c r="AI24" s="666"/>
      <c r="AJ24" s="666"/>
      <c r="AK24" s="666"/>
      <c r="AL24" s="608" t="s">
        <v>122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252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6164753</v>
      </c>
      <c r="CS24" s="669"/>
      <c r="CT24" s="669"/>
      <c r="CU24" s="669"/>
      <c r="CV24" s="669"/>
      <c r="CW24" s="669"/>
      <c r="CX24" s="669"/>
      <c r="CY24" s="715"/>
      <c r="CZ24" s="716">
        <v>36.5</v>
      </c>
      <c r="DA24" s="685"/>
      <c r="DB24" s="685"/>
      <c r="DC24" s="719"/>
      <c r="DD24" s="714">
        <v>4849686</v>
      </c>
      <c r="DE24" s="669"/>
      <c r="DF24" s="669"/>
      <c r="DG24" s="669"/>
      <c r="DH24" s="669"/>
      <c r="DI24" s="669"/>
      <c r="DJ24" s="669"/>
      <c r="DK24" s="715"/>
      <c r="DL24" s="714">
        <v>4757337</v>
      </c>
      <c r="DM24" s="669"/>
      <c r="DN24" s="669"/>
      <c r="DO24" s="669"/>
      <c r="DP24" s="669"/>
      <c r="DQ24" s="669"/>
      <c r="DR24" s="669"/>
      <c r="DS24" s="669"/>
      <c r="DT24" s="669"/>
      <c r="DU24" s="669"/>
      <c r="DV24" s="715"/>
      <c r="DW24" s="716">
        <v>49.4</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337341</v>
      </c>
      <c r="S25" s="606"/>
      <c r="T25" s="606"/>
      <c r="U25" s="606"/>
      <c r="V25" s="606"/>
      <c r="W25" s="606"/>
      <c r="X25" s="606"/>
      <c r="Y25" s="607"/>
      <c r="Z25" s="665">
        <v>2</v>
      </c>
      <c r="AA25" s="665"/>
      <c r="AB25" s="665"/>
      <c r="AC25" s="665"/>
      <c r="AD25" s="666">
        <v>14292</v>
      </c>
      <c r="AE25" s="666"/>
      <c r="AF25" s="666"/>
      <c r="AG25" s="666"/>
      <c r="AH25" s="666"/>
      <c r="AI25" s="666"/>
      <c r="AJ25" s="666"/>
      <c r="AK25" s="666"/>
      <c r="AL25" s="608">
        <v>0.2</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234</v>
      </c>
      <c r="BP25" s="665"/>
      <c r="BQ25" s="665"/>
      <c r="BR25" s="665"/>
      <c r="BS25" s="611" t="s">
        <v>234</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2271851</v>
      </c>
      <c r="CS25" s="604"/>
      <c r="CT25" s="604"/>
      <c r="CU25" s="604"/>
      <c r="CV25" s="604"/>
      <c r="CW25" s="604"/>
      <c r="CX25" s="604"/>
      <c r="CY25" s="605"/>
      <c r="CZ25" s="608">
        <v>13.4</v>
      </c>
      <c r="DA25" s="637"/>
      <c r="DB25" s="637"/>
      <c r="DC25" s="638"/>
      <c r="DD25" s="611">
        <v>2148757</v>
      </c>
      <c r="DE25" s="604"/>
      <c r="DF25" s="604"/>
      <c r="DG25" s="604"/>
      <c r="DH25" s="604"/>
      <c r="DI25" s="604"/>
      <c r="DJ25" s="604"/>
      <c r="DK25" s="605"/>
      <c r="DL25" s="611">
        <v>2056408</v>
      </c>
      <c r="DM25" s="604"/>
      <c r="DN25" s="604"/>
      <c r="DO25" s="604"/>
      <c r="DP25" s="604"/>
      <c r="DQ25" s="604"/>
      <c r="DR25" s="604"/>
      <c r="DS25" s="604"/>
      <c r="DT25" s="604"/>
      <c r="DU25" s="604"/>
      <c r="DV25" s="605"/>
      <c r="DW25" s="608">
        <v>21.4</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96958</v>
      </c>
      <c r="S26" s="606"/>
      <c r="T26" s="606"/>
      <c r="U26" s="606"/>
      <c r="V26" s="606"/>
      <c r="W26" s="606"/>
      <c r="X26" s="606"/>
      <c r="Y26" s="607"/>
      <c r="Z26" s="665">
        <v>0.6</v>
      </c>
      <c r="AA26" s="665"/>
      <c r="AB26" s="665"/>
      <c r="AC26" s="665"/>
      <c r="AD26" s="666" t="s">
        <v>122</v>
      </c>
      <c r="AE26" s="666"/>
      <c r="AF26" s="666"/>
      <c r="AG26" s="666"/>
      <c r="AH26" s="666"/>
      <c r="AI26" s="666"/>
      <c r="AJ26" s="666"/>
      <c r="AK26" s="666"/>
      <c r="AL26" s="608" t="s">
        <v>122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234</v>
      </c>
      <c r="BH26" s="606"/>
      <c r="BI26" s="606"/>
      <c r="BJ26" s="606"/>
      <c r="BK26" s="606"/>
      <c r="BL26" s="606"/>
      <c r="BM26" s="606"/>
      <c r="BN26" s="607"/>
      <c r="BO26" s="665" t="s">
        <v>234</v>
      </c>
      <c r="BP26" s="665"/>
      <c r="BQ26" s="665"/>
      <c r="BR26" s="665"/>
      <c r="BS26" s="611" t="s">
        <v>234</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1535179</v>
      </c>
      <c r="CS26" s="606"/>
      <c r="CT26" s="606"/>
      <c r="CU26" s="606"/>
      <c r="CV26" s="606"/>
      <c r="CW26" s="606"/>
      <c r="CX26" s="606"/>
      <c r="CY26" s="607"/>
      <c r="CZ26" s="608">
        <v>9.1</v>
      </c>
      <c r="DA26" s="637"/>
      <c r="DB26" s="637"/>
      <c r="DC26" s="638"/>
      <c r="DD26" s="611">
        <v>1535179</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1352745</v>
      </c>
      <c r="S27" s="606"/>
      <c r="T27" s="606"/>
      <c r="U27" s="606"/>
      <c r="V27" s="606"/>
      <c r="W27" s="606"/>
      <c r="X27" s="606"/>
      <c r="Y27" s="607"/>
      <c r="Z27" s="665">
        <v>8</v>
      </c>
      <c r="AA27" s="665"/>
      <c r="AB27" s="665"/>
      <c r="AC27" s="665"/>
      <c r="AD27" s="666" t="s">
        <v>122</v>
      </c>
      <c r="AE27" s="666"/>
      <c r="AF27" s="666"/>
      <c r="AG27" s="666"/>
      <c r="AH27" s="666"/>
      <c r="AI27" s="666"/>
      <c r="AJ27" s="666"/>
      <c r="AK27" s="666"/>
      <c r="AL27" s="608" t="s">
        <v>122</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2271553</v>
      </c>
      <c r="BH27" s="606"/>
      <c r="BI27" s="606"/>
      <c r="BJ27" s="606"/>
      <c r="BK27" s="606"/>
      <c r="BL27" s="606"/>
      <c r="BM27" s="606"/>
      <c r="BN27" s="607"/>
      <c r="BO27" s="665">
        <v>100</v>
      </c>
      <c r="BP27" s="665"/>
      <c r="BQ27" s="665"/>
      <c r="BR27" s="665"/>
      <c r="BS27" s="611">
        <v>37569</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1708841</v>
      </c>
      <c r="CS27" s="604"/>
      <c r="CT27" s="604"/>
      <c r="CU27" s="604"/>
      <c r="CV27" s="604"/>
      <c r="CW27" s="604"/>
      <c r="CX27" s="604"/>
      <c r="CY27" s="605"/>
      <c r="CZ27" s="608">
        <v>10.1</v>
      </c>
      <c r="DA27" s="637"/>
      <c r="DB27" s="637"/>
      <c r="DC27" s="638"/>
      <c r="DD27" s="611">
        <v>696019</v>
      </c>
      <c r="DE27" s="604"/>
      <c r="DF27" s="604"/>
      <c r="DG27" s="604"/>
      <c r="DH27" s="604"/>
      <c r="DI27" s="604"/>
      <c r="DJ27" s="604"/>
      <c r="DK27" s="605"/>
      <c r="DL27" s="611">
        <v>696019</v>
      </c>
      <c r="DM27" s="604"/>
      <c r="DN27" s="604"/>
      <c r="DO27" s="604"/>
      <c r="DP27" s="604"/>
      <c r="DQ27" s="604"/>
      <c r="DR27" s="604"/>
      <c r="DS27" s="604"/>
      <c r="DT27" s="604"/>
      <c r="DU27" s="604"/>
      <c r="DV27" s="605"/>
      <c r="DW27" s="608">
        <v>7.2</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234</v>
      </c>
      <c r="S28" s="606"/>
      <c r="T28" s="606"/>
      <c r="U28" s="606"/>
      <c r="V28" s="606"/>
      <c r="W28" s="606"/>
      <c r="X28" s="606"/>
      <c r="Y28" s="607"/>
      <c r="Z28" s="665" t="s">
        <v>234</v>
      </c>
      <c r="AA28" s="665"/>
      <c r="AB28" s="665"/>
      <c r="AC28" s="665"/>
      <c r="AD28" s="666" t="s">
        <v>122</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2184061</v>
      </c>
      <c r="CS28" s="606"/>
      <c r="CT28" s="606"/>
      <c r="CU28" s="606"/>
      <c r="CV28" s="606"/>
      <c r="CW28" s="606"/>
      <c r="CX28" s="606"/>
      <c r="CY28" s="607"/>
      <c r="CZ28" s="608">
        <v>12.9</v>
      </c>
      <c r="DA28" s="637"/>
      <c r="DB28" s="637"/>
      <c r="DC28" s="638"/>
      <c r="DD28" s="611">
        <v>2004910</v>
      </c>
      <c r="DE28" s="606"/>
      <c r="DF28" s="606"/>
      <c r="DG28" s="606"/>
      <c r="DH28" s="606"/>
      <c r="DI28" s="606"/>
      <c r="DJ28" s="606"/>
      <c r="DK28" s="607"/>
      <c r="DL28" s="611">
        <v>2004910</v>
      </c>
      <c r="DM28" s="606"/>
      <c r="DN28" s="606"/>
      <c r="DO28" s="606"/>
      <c r="DP28" s="606"/>
      <c r="DQ28" s="606"/>
      <c r="DR28" s="606"/>
      <c r="DS28" s="606"/>
      <c r="DT28" s="606"/>
      <c r="DU28" s="606"/>
      <c r="DV28" s="607"/>
      <c r="DW28" s="608">
        <v>20.8</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1144023</v>
      </c>
      <c r="S29" s="606"/>
      <c r="T29" s="606"/>
      <c r="U29" s="606"/>
      <c r="V29" s="606"/>
      <c r="W29" s="606"/>
      <c r="X29" s="606"/>
      <c r="Y29" s="607"/>
      <c r="Z29" s="665">
        <v>6.8</v>
      </c>
      <c r="AA29" s="665"/>
      <c r="AB29" s="665"/>
      <c r="AC29" s="665"/>
      <c r="AD29" s="666" t="s">
        <v>234</v>
      </c>
      <c r="AE29" s="666"/>
      <c r="AF29" s="666"/>
      <c r="AG29" s="666"/>
      <c r="AH29" s="666"/>
      <c r="AI29" s="666"/>
      <c r="AJ29" s="666"/>
      <c r="AK29" s="666"/>
      <c r="AL29" s="608" t="s">
        <v>234</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2183750</v>
      </c>
      <c r="CS29" s="604"/>
      <c r="CT29" s="604"/>
      <c r="CU29" s="604"/>
      <c r="CV29" s="604"/>
      <c r="CW29" s="604"/>
      <c r="CX29" s="604"/>
      <c r="CY29" s="605"/>
      <c r="CZ29" s="608">
        <v>12.9</v>
      </c>
      <c r="DA29" s="637"/>
      <c r="DB29" s="637"/>
      <c r="DC29" s="638"/>
      <c r="DD29" s="611">
        <v>2004599</v>
      </c>
      <c r="DE29" s="604"/>
      <c r="DF29" s="604"/>
      <c r="DG29" s="604"/>
      <c r="DH29" s="604"/>
      <c r="DI29" s="604"/>
      <c r="DJ29" s="604"/>
      <c r="DK29" s="605"/>
      <c r="DL29" s="611">
        <v>2004599</v>
      </c>
      <c r="DM29" s="604"/>
      <c r="DN29" s="604"/>
      <c r="DO29" s="604"/>
      <c r="DP29" s="604"/>
      <c r="DQ29" s="604"/>
      <c r="DR29" s="604"/>
      <c r="DS29" s="604"/>
      <c r="DT29" s="604"/>
      <c r="DU29" s="604"/>
      <c r="DV29" s="605"/>
      <c r="DW29" s="608">
        <v>20.8</v>
      </c>
      <c r="DX29" s="637"/>
      <c r="DY29" s="637"/>
      <c r="DZ29" s="637"/>
      <c r="EA29" s="637"/>
      <c r="EB29" s="637"/>
      <c r="EC29" s="639"/>
    </row>
    <row r="30" spans="2:133" ht="11.25" customHeight="1">
      <c r="B30" s="600" t="s">
        <v>304</v>
      </c>
      <c r="C30" s="601"/>
      <c r="D30" s="601"/>
      <c r="E30" s="601"/>
      <c r="F30" s="601"/>
      <c r="G30" s="601"/>
      <c r="H30" s="601"/>
      <c r="I30" s="601"/>
      <c r="J30" s="601"/>
      <c r="K30" s="601"/>
      <c r="L30" s="601"/>
      <c r="M30" s="601"/>
      <c r="N30" s="601"/>
      <c r="O30" s="601"/>
      <c r="P30" s="601"/>
      <c r="Q30" s="602"/>
      <c r="R30" s="603">
        <v>57487</v>
      </c>
      <c r="S30" s="606"/>
      <c r="T30" s="606"/>
      <c r="U30" s="606"/>
      <c r="V30" s="606"/>
      <c r="W30" s="606"/>
      <c r="X30" s="606"/>
      <c r="Y30" s="607"/>
      <c r="Z30" s="665">
        <v>0.3</v>
      </c>
      <c r="AA30" s="665"/>
      <c r="AB30" s="665"/>
      <c r="AC30" s="665"/>
      <c r="AD30" s="666">
        <v>19564</v>
      </c>
      <c r="AE30" s="666"/>
      <c r="AF30" s="666"/>
      <c r="AG30" s="666"/>
      <c r="AH30" s="666"/>
      <c r="AI30" s="666"/>
      <c r="AJ30" s="666"/>
      <c r="AK30" s="666"/>
      <c r="AL30" s="608">
        <v>0.2</v>
      </c>
      <c r="AM30" s="609"/>
      <c r="AN30" s="609"/>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99.7</v>
      </c>
      <c r="BH30" s="684"/>
      <c r="BI30" s="684"/>
      <c r="BJ30" s="684"/>
      <c r="BK30" s="684"/>
      <c r="BL30" s="684"/>
      <c r="BM30" s="685">
        <v>96.4</v>
      </c>
      <c r="BN30" s="684"/>
      <c r="BO30" s="684"/>
      <c r="BP30" s="684"/>
      <c r="BQ30" s="686"/>
      <c r="BR30" s="683">
        <v>99.6</v>
      </c>
      <c r="BS30" s="684"/>
      <c r="BT30" s="684"/>
      <c r="BU30" s="684"/>
      <c r="BV30" s="684"/>
      <c r="BW30" s="684"/>
      <c r="BX30" s="685">
        <v>96.6</v>
      </c>
      <c r="BY30" s="684"/>
      <c r="BZ30" s="684"/>
      <c r="CA30" s="684"/>
      <c r="CB30" s="686"/>
      <c r="CD30" s="689"/>
      <c r="CE30" s="690"/>
      <c r="CF30" s="647" t="s">
        <v>307</v>
      </c>
      <c r="CG30" s="644"/>
      <c r="CH30" s="644"/>
      <c r="CI30" s="644"/>
      <c r="CJ30" s="644"/>
      <c r="CK30" s="644"/>
      <c r="CL30" s="644"/>
      <c r="CM30" s="644"/>
      <c r="CN30" s="644"/>
      <c r="CO30" s="644"/>
      <c r="CP30" s="644"/>
      <c r="CQ30" s="645"/>
      <c r="CR30" s="603">
        <v>2043251</v>
      </c>
      <c r="CS30" s="606"/>
      <c r="CT30" s="606"/>
      <c r="CU30" s="606"/>
      <c r="CV30" s="606"/>
      <c r="CW30" s="606"/>
      <c r="CX30" s="606"/>
      <c r="CY30" s="607"/>
      <c r="CZ30" s="608">
        <v>12.1</v>
      </c>
      <c r="DA30" s="637"/>
      <c r="DB30" s="637"/>
      <c r="DC30" s="638"/>
      <c r="DD30" s="611">
        <v>1884480</v>
      </c>
      <c r="DE30" s="606"/>
      <c r="DF30" s="606"/>
      <c r="DG30" s="606"/>
      <c r="DH30" s="606"/>
      <c r="DI30" s="606"/>
      <c r="DJ30" s="606"/>
      <c r="DK30" s="607"/>
      <c r="DL30" s="611">
        <v>1884480</v>
      </c>
      <c r="DM30" s="606"/>
      <c r="DN30" s="606"/>
      <c r="DO30" s="606"/>
      <c r="DP30" s="606"/>
      <c r="DQ30" s="606"/>
      <c r="DR30" s="606"/>
      <c r="DS30" s="606"/>
      <c r="DT30" s="606"/>
      <c r="DU30" s="606"/>
      <c r="DV30" s="607"/>
      <c r="DW30" s="608">
        <v>19.600000000000001</v>
      </c>
      <c r="DX30" s="637"/>
      <c r="DY30" s="637"/>
      <c r="DZ30" s="637"/>
      <c r="EA30" s="637"/>
      <c r="EB30" s="637"/>
      <c r="EC30" s="639"/>
    </row>
    <row r="31" spans="2:133" ht="11.25" customHeight="1">
      <c r="B31" s="600" t="s">
        <v>308</v>
      </c>
      <c r="C31" s="601"/>
      <c r="D31" s="601"/>
      <c r="E31" s="601"/>
      <c r="F31" s="601"/>
      <c r="G31" s="601"/>
      <c r="H31" s="601"/>
      <c r="I31" s="601"/>
      <c r="J31" s="601"/>
      <c r="K31" s="601"/>
      <c r="L31" s="601"/>
      <c r="M31" s="601"/>
      <c r="N31" s="601"/>
      <c r="O31" s="601"/>
      <c r="P31" s="601"/>
      <c r="Q31" s="602"/>
      <c r="R31" s="603">
        <v>41506</v>
      </c>
      <c r="S31" s="606"/>
      <c r="T31" s="606"/>
      <c r="U31" s="606"/>
      <c r="V31" s="606"/>
      <c r="W31" s="606"/>
      <c r="X31" s="606"/>
      <c r="Y31" s="607"/>
      <c r="Z31" s="665">
        <v>0.2</v>
      </c>
      <c r="AA31" s="665"/>
      <c r="AB31" s="665"/>
      <c r="AC31" s="665"/>
      <c r="AD31" s="666" t="s">
        <v>122</v>
      </c>
      <c r="AE31" s="666"/>
      <c r="AF31" s="666"/>
      <c r="AG31" s="666"/>
      <c r="AH31" s="666"/>
      <c r="AI31" s="666"/>
      <c r="AJ31" s="666"/>
      <c r="AK31" s="666"/>
      <c r="AL31" s="608" t="s">
        <v>234</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99.9</v>
      </c>
      <c r="BH31" s="604"/>
      <c r="BI31" s="604"/>
      <c r="BJ31" s="604"/>
      <c r="BK31" s="604"/>
      <c r="BL31" s="604"/>
      <c r="BM31" s="609">
        <v>98.9</v>
      </c>
      <c r="BN31" s="682"/>
      <c r="BO31" s="682"/>
      <c r="BP31" s="682"/>
      <c r="BQ31" s="643"/>
      <c r="BR31" s="681">
        <v>99.5</v>
      </c>
      <c r="BS31" s="604"/>
      <c r="BT31" s="604"/>
      <c r="BU31" s="604"/>
      <c r="BV31" s="604"/>
      <c r="BW31" s="604"/>
      <c r="BX31" s="609">
        <v>98.8</v>
      </c>
      <c r="BY31" s="682"/>
      <c r="BZ31" s="682"/>
      <c r="CA31" s="682"/>
      <c r="CB31" s="643"/>
      <c r="CD31" s="689"/>
      <c r="CE31" s="690"/>
      <c r="CF31" s="647" t="s">
        <v>311</v>
      </c>
      <c r="CG31" s="644"/>
      <c r="CH31" s="644"/>
      <c r="CI31" s="644"/>
      <c r="CJ31" s="644"/>
      <c r="CK31" s="644"/>
      <c r="CL31" s="644"/>
      <c r="CM31" s="644"/>
      <c r="CN31" s="644"/>
      <c r="CO31" s="644"/>
      <c r="CP31" s="644"/>
      <c r="CQ31" s="645"/>
      <c r="CR31" s="603">
        <v>140499</v>
      </c>
      <c r="CS31" s="604"/>
      <c r="CT31" s="604"/>
      <c r="CU31" s="604"/>
      <c r="CV31" s="604"/>
      <c r="CW31" s="604"/>
      <c r="CX31" s="604"/>
      <c r="CY31" s="605"/>
      <c r="CZ31" s="608">
        <v>0.8</v>
      </c>
      <c r="DA31" s="637"/>
      <c r="DB31" s="637"/>
      <c r="DC31" s="638"/>
      <c r="DD31" s="611">
        <v>120119</v>
      </c>
      <c r="DE31" s="604"/>
      <c r="DF31" s="604"/>
      <c r="DG31" s="604"/>
      <c r="DH31" s="604"/>
      <c r="DI31" s="604"/>
      <c r="DJ31" s="604"/>
      <c r="DK31" s="605"/>
      <c r="DL31" s="611">
        <v>120119</v>
      </c>
      <c r="DM31" s="604"/>
      <c r="DN31" s="604"/>
      <c r="DO31" s="604"/>
      <c r="DP31" s="604"/>
      <c r="DQ31" s="604"/>
      <c r="DR31" s="604"/>
      <c r="DS31" s="604"/>
      <c r="DT31" s="604"/>
      <c r="DU31" s="604"/>
      <c r="DV31" s="605"/>
      <c r="DW31" s="608">
        <v>1.2</v>
      </c>
      <c r="DX31" s="637"/>
      <c r="DY31" s="637"/>
      <c r="DZ31" s="637"/>
      <c r="EA31" s="637"/>
      <c r="EB31" s="637"/>
      <c r="EC31" s="639"/>
    </row>
    <row r="32" spans="2:133" ht="11.25" customHeight="1">
      <c r="B32" s="600" t="s">
        <v>312</v>
      </c>
      <c r="C32" s="601"/>
      <c r="D32" s="601"/>
      <c r="E32" s="601"/>
      <c r="F32" s="601"/>
      <c r="G32" s="601"/>
      <c r="H32" s="601"/>
      <c r="I32" s="601"/>
      <c r="J32" s="601"/>
      <c r="K32" s="601"/>
      <c r="L32" s="601"/>
      <c r="M32" s="601"/>
      <c r="N32" s="601"/>
      <c r="O32" s="601"/>
      <c r="P32" s="601"/>
      <c r="Q32" s="602"/>
      <c r="R32" s="603">
        <v>430637</v>
      </c>
      <c r="S32" s="606"/>
      <c r="T32" s="606"/>
      <c r="U32" s="606"/>
      <c r="V32" s="606"/>
      <c r="W32" s="606"/>
      <c r="X32" s="606"/>
      <c r="Y32" s="607"/>
      <c r="Z32" s="665">
        <v>2.5</v>
      </c>
      <c r="AA32" s="665"/>
      <c r="AB32" s="665"/>
      <c r="AC32" s="665"/>
      <c r="AD32" s="666" t="s">
        <v>252</v>
      </c>
      <c r="AE32" s="666"/>
      <c r="AF32" s="666"/>
      <c r="AG32" s="666"/>
      <c r="AH32" s="666"/>
      <c r="AI32" s="666"/>
      <c r="AJ32" s="666"/>
      <c r="AK32" s="666"/>
      <c r="AL32" s="608" t="s">
        <v>234</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99.5</v>
      </c>
      <c r="BH32" s="619"/>
      <c r="BI32" s="619"/>
      <c r="BJ32" s="619"/>
      <c r="BK32" s="619"/>
      <c r="BL32" s="619"/>
      <c r="BM32" s="663">
        <v>93.2</v>
      </c>
      <c r="BN32" s="619"/>
      <c r="BO32" s="619"/>
      <c r="BP32" s="619"/>
      <c r="BQ32" s="656"/>
      <c r="BR32" s="680">
        <v>99.5</v>
      </c>
      <c r="BS32" s="619"/>
      <c r="BT32" s="619"/>
      <c r="BU32" s="619"/>
      <c r="BV32" s="619"/>
      <c r="BW32" s="619"/>
      <c r="BX32" s="663">
        <v>93.4</v>
      </c>
      <c r="BY32" s="619"/>
      <c r="BZ32" s="619"/>
      <c r="CA32" s="619"/>
      <c r="CB32" s="656"/>
      <c r="CD32" s="691"/>
      <c r="CE32" s="692"/>
      <c r="CF32" s="647" t="s">
        <v>314</v>
      </c>
      <c r="CG32" s="644"/>
      <c r="CH32" s="644"/>
      <c r="CI32" s="644"/>
      <c r="CJ32" s="644"/>
      <c r="CK32" s="644"/>
      <c r="CL32" s="644"/>
      <c r="CM32" s="644"/>
      <c r="CN32" s="644"/>
      <c r="CO32" s="644"/>
      <c r="CP32" s="644"/>
      <c r="CQ32" s="645"/>
      <c r="CR32" s="603">
        <v>311</v>
      </c>
      <c r="CS32" s="606"/>
      <c r="CT32" s="606"/>
      <c r="CU32" s="606"/>
      <c r="CV32" s="606"/>
      <c r="CW32" s="606"/>
      <c r="CX32" s="606"/>
      <c r="CY32" s="607"/>
      <c r="CZ32" s="608">
        <v>0</v>
      </c>
      <c r="DA32" s="637"/>
      <c r="DB32" s="637"/>
      <c r="DC32" s="638"/>
      <c r="DD32" s="611">
        <v>311</v>
      </c>
      <c r="DE32" s="606"/>
      <c r="DF32" s="606"/>
      <c r="DG32" s="606"/>
      <c r="DH32" s="606"/>
      <c r="DI32" s="606"/>
      <c r="DJ32" s="606"/>
      <c r="DK32" s="607"/>
      <c r="DL32" s="611">
        <v>311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315</v>
      </c>
      <c r="C33" s="601"/>
      <c r="D33" s="601"/>
      <c r="E33" s="601"/>
      <c r="F33" s="601"/>
      <c r="G33" s="601"/>
      <c r="H33" s="601"/>
      <c r="I33" s="601"/>
      <c r="J33" s="601"/>
      <c r="K33" s="601"/>
      <c r="L33" s="601"/>
      <c r="M33" s="601"/>
      <c r="N33" s="601"/>
      <c r="O33" s="601"/>
      <c r="P33" s="601"/>
      <c r="Q33" s="602"/>
      <c r="R33" s="603">
        <v>187194</v>
      </c>
      <c r="S33" s="606"/>
      <c r="T33" s="606"/>
      <c r="U33" s="606"/>
      <c r="V33" s="606"/>
      <c r="W33" s="606"/>
      <c r="X33" s="606"/>
      <c r="Y33" s="607"/>
      <c r="Z33" s="665">
        <v>1.1000000000000001</v>
      </c>
      <c r="AA33" s="665"/>
      <c r="AB33" s="665"/>
      <c r="AC33" s="665"/>
      <c r="AD33" s="666" t="s">
        <v>234</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8339239</v>
      </c>
      <c r="CS33" s="604"/>
      <c r="CT33" s="604"/>
      <c r="CU33" s="604"/>
      <c r="CV33" s="604"/>
      <c r="CW33" s="604"/>
      <c r="CX33" s="604"/>
      <c r="CY33" s="605"/>
      <c r="CZ33" s="608">
        <v>49.3</v>
      </c>
      <c r="DA33" s="637"/>
      <c r="DB33" s="637"/>
      <c r="DC33" s="638"/>
      <c r="DD33" s="611">
        <v>6175763</v>
      </c>
      <c r="DE33" s="604"/>
      <c r="DF33" s="604"/>
      <c r="DG33" s="604"/>
      <c r="DH33" s="604"/>
      <c r="DI33" s="604"/>
      <c r="DJ33" s="604"/>
      <c r="DK33" s="605"/>
      <c r="DL33" s="611">
        <v>4804143</v>
      </c>
      <c r="DM33" s="604"/>
      <c r="DN33" s="604"/>
      <c r="DO33" s="604"/>
      <c r="DP33" s="604"/>
      <c r="DQ33" s="604"/>
      <c r="DR33" s="604"/>
      <c r="DS33" s="604"/>
      <c r="DT33" s="604"/>
      <c r="DU33" s="604"/>
      <c r="DV33" s="605"/>
      <c r="DW33" s="608">
        <v>49.9</v>
      </c>
      <c r="DX33" s="637"/>
      <c r="DY33" s="637"/>
      <c r="DZ33" s="637"/>
      <c r="EA33" s="637"/>
      <c r="EB33" s="637"/>
      <c r="EC33" s="639"/>
    </row>
    <row r="34" spans="2:133" ht="11.25" customHeight="1">
      <c r="B34" s="600" t="s">
        <v>317</v>
      </c>
      <c r="C34" s="601"/>
      <c r="D34" s="601"/>
      <c r="E34" s="601"/>
      <c r="F34" s="601"/>
      <c r="G34" s="601"/>
      <c r="H34" s="601"/>
      <c r="I34" s="601"/>
      <c r="J34" s="601"/>
      <c r="K34" s="601"/>
      <c r="L34" s="601"/>
      <c r="M34" s="601"/>
      <c r="N34" s="601"/>
      <c r="O34" s="601"/>
      <c r="P34" s="601"/>
      <c r="Q34" s="602"/>
      <c r="R34" s="603">
        <v>575063</v>
      </c>
      <c r="S34" s="606"/>
      <c r="T34" s="606"/>
      <c r="U34" s="606"/>
      <c r="V34" s="606"/>
      <c r="W34" s="606"/>
      <c r="X34" s="606"/>
      <c r="Y34" s="607"/>
      <c r="Z34" s="665">
        <v>3.4</v>
      </c>
      <c r="AA34" s="665"/>
      <c r="AB34" s="665"/>
      <c r="AC34" s="665"/>
      <c r="AD34" s="666">
        <v>16075</v>
      </c>
      <c r="AE34" s="666"/>
      <c r="AF34" s="666"/>
      <c r="AG34" s="666"/>
      <c r="AH34" s="666"/>
      <c r="AI34" s="666"/>
      <c r="AJ34" s="666"/>
      <c r="AK34" s="666"/>
      <c r="AL34" s="608">
        <v>0.2</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2529641</v>
      </c>
      <c r="CS34" s="606"/>
      <c r="CT34" s="606"/>
      <c r="CU34" s="606"/>
      <c r="CV34" s="606"/>
      <c r="CW34" s="606"/>
      <c r="CX34" s="606"/>
      <c r="CY34" s="607"/>
      <c r="CZ34" s="608">
        <v>15</v>
      </c>
      <c r="DA34" s="637"/>
      <c r="DB34" s="637"/>
      <c r="DC34" s="638"/>
      <c r="DD34" s="611">
        <v>1998780</v>
      </c>
      <c r="DE34" s="606"/>
      <c r="DF34" s="606"/>
      <c r="DG34" s="606"/>
      <c r="DH34" s="606"/>
      <c r="DI34" s="606"/>
      <c r="DJ34" s="606"/>
      <c r="DK34" s="607"/>
      <c r="DL34" s="611">
        <v>1686570</v>
      </c>
      <c r="DM34" s="606"/>
      <c r="DN34" s="606"/>
      <c r="DO34" s="606"/>
      <c r="DP34" s="606"/>
      <c r="DQ34" s="606"/>
      <c r="DR34" s="606"/>
      <c r="DS34" s="606"/>
      <c r="DT34" s="606"/>
      <c r="DU34" s="606"/>
      <c r="DV34" s="607"/>
      <c r="DW34" s="608">
        <v>17.5</v>
      </c>
      <c r="DX34" s="637"/>
      <c r="DY34" s="637"/>
      <c r="DZ34" s="637"/>
      <c r="EA34" s="637"/>
      <c r="EB34" s="637"/>
      <c r="EC34" s="639"/>
    </row>
    <row r="35" spans="2:133" ht="11.25" customHeight="1">
      <c r="B35" s="600" t="s">
        <v>321</v>
      </c>
      <c r="C35" s="601"/>
      <c r="D35" s="601"/>
      <c r="E35" s="601"/>
      <c r="F35" s="601"/>
      <c r="G35" s="601"/>
      <c r="H35" s="601"/>
      <c r="I35" s="601"/>
      <c r="J35" s="601"/>
      <c r="K35" s="601"/>
      <c r="L35" s="601"/>
      <c r="M35" s="601"/>
      <c r="N35" s="601"/>
      <c r="O35" s="601"/>
      <c r="P35" s="601"/>
      <c r="Q35" s="602"/>
      <c r="R35" s="603">
        <v>2351900</v>
      </c>
      <c r="S35" s="606"/>
      <c r="T35" s="606"/>
      <c r="U35" s="606"/>
      <c r="V35" s="606"/>
      <c r="W35" s="606"/>
      <c r="X35" s="606"/>
      <c r="Y35" s="607"/>
      <c r="Z35" s="665">
        <v>13.9</v>
      </c>
      <c r="AA35" s="665"/>
      <c r="AB35" s="665"/>
      <c r="AC35" s="665"/>
      <c r="AD35" s="666" t="s">
        <v>234</v>
      </c>
      <c r="AE35" s="666"/>
      <c r="AF35" s="666"/>
      <c r="AG35" s="666"/>
      <c r="AH35" s="666"/>
      <c r="AI35" s="666"/>
      <c r="AJ35" s="666"/>
      <c r="AK35" s="666"/>
      <c r="AL35" s="608" t="s">
        <v>234</v>
      </c>
      <c r="AM35" s="609"/>
      <c r="AN35" s="609"/>
      <c r="AO35" s="667"/>
      <c r="AP35" s="214"/>
      <c r="AQ35" s="671" t="s">
        <v>322</v>
      </c>
      <c r="AR35" s="672"/>
      <c r="AS35" s="672"/>
      <c r="AT35" s="672"/>
      <c r="AU35" s="672"/>
      <c r="AV35" s="672"/>
      <c r="AW35" s="672"/>
      <c r="AX35" s="672"/>
      <c r="AY35" s="673"/>
      <c r="AZ35" s="668">
        <v>2685312</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54023</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831762</v>
      </c>
      <c r="CS35" s="604"/>
      <c r="CT35" s="604"/>
      <c r="CU35" s="604"/>
      <c r="CV35" s="604"/>
      <c r="CW35" s="604"/>
      <c r="CX35" s="604"/>
      <c r="CY35" s="605"/>
      <c r="CZ35" s="608">
        <v>4.9000000000000004</v>
      </c>
      <c r="DA35" s="637"/>
      <c r="DB35" s="637"/>
      <c r="DC35" s="638"/>
      <c r="DD35" s="611">
        <v>673964</v>
      </c>
      <c r="DE35" s="604"/>
      <c r="DF35" s="604"/>
      <c r="DG35" s="604"/>
      <c r="DH35" s="604"/>
      <c r="DI35" s="604"/>
      <c r="DJ35" s="604"/>
      <c r="DK35" s="605"/>
      <c r="DL35" s="611">
        <v>598038</v>
      </c>
      <c r="DM35" s="604"/>
      <c r="DN35" s="604"/>
      <c r="DO35" s="604"/>
      <c r="DP35" s="604"/>
      <c r="DQ35" s="604"/>
      <c r="DR35" s="604"/>
      <c r="DS35" s="604"/>
      <c r="DT35" s="604"/>
      <c r="DU35" s="604"/>
      <c r="DV35" s="605"/>
      <c r="DW35" s="608">
        <v>6.2</v>
      </c>
      <c r="DX35" s="637"/>
      <c r="DY35" s="637"/>
      <c r="DZ35" s="637"/>
      <c r="EA35" s="637"/>
      <c r="EB35" s="637"/>
      <c r="EC35" s="639"/>
    </row>
    <row r="36" spans="2:133" ht="11.25" customHeight="1">
      <c r="B36" s="600" t="s">
        <v>325</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234</v>
      </c>
      <c r="AA36" s="665"/>
      <c r="AB36" s="665"/>
      <c r="AC36" s="665"/>
      <c r="AD36" s="666" t="s">
        <v>122</v>
      </c>
      <c r="AE36" s="666"/>
      <c r="AF36" s="666"/>
      <c r="AG36" s="666"/>
      <c r="AH36" s="666"/>
      <c r="AI36" s="666"/>
      <c r="AJ36" s="666"/>
      <c r="AK36" s="666"/>
      <c r="AL36" s="608" t="s">
        <v>234</v>
      </c>
      <c r="AM36" s="609"/>
      <c r="AN36" s="609"/>
      <c r="AO36" s="667"/>
      <c r="AQ36" s="640" t="s">
        <v>326</v>
      </c>
      <c r="AR36" s="641"/>
      <c r="AS36" s="641"/>
      <c r="AT36" s="641"/>
      <c r="AU36" s="641"/>
      <c r="AV36" s="641"/>
      <c r="AW36" s="641"/>
      <c r="AX36" s="641"/>
      <c r="AY36" s="642"/>
      <c r="AZ36" s="603">
        <v>1015930</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-4167</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3005240</v>
      </c>
      <c r="CS36" s="606"/>
      <c r="CT36" s="606"/>
      <c r="CU36" s="606"/>
      <c r="CV36" s="606"/>
      <c r="CW36" s="606"/>
      <c r="CX36" s="606"/>
      <c r="CY36" s="607"/>
      <c r="CZ36" s="608">
        <v>17.8</v>
      </c>
      <c r="DA36" s="637"/>
      <c r="DB36" s="637"/>
      <c r="DC36" s="638"/>
      <c r="DD36" s="611">
        <v>2135824</v>
      </c>
      <c r="DE36" s="606"/>
      <c r="DF36" s="606"/>
      <c r="DG36" s="606"/>
      <c r="DH36" s="606"/>
      <c r="DI36" s="606"/>
      <c r="DJ36" s="606"/>
      <c r="DK36" s="607"/>
      <c r="DL36" s="611">
        <v>1334458</v>
      </c>
      <c r="DM36" s="606"/>
      <c r="DN36" s="606"/>
      <c r="DO36" s="606"/>
      <c r="DP36" s="606"/>
      <c r="DQ36" s="606"/>
      <c r="DR36" s="606"/>
      <c r="DS36" s="606"/>
      <c r="DT36" s="606"/>
      <c r="DU36" s="606"/>
      <c r="DV36" s="607"/>
      <c r="DW36" s="608">
        <v>13.9</v>
      </c>
      <c r="DX36" s="637"/>
      <c r="DY36" s="637"/>
      <c r="DZ36" s="637"/>
      <c r="EA36" s="637"/>
      <c r="EB36" s="637"/>
      <c r="EC36" s="639"/>
    </row>
    <row r="37" spans="2:133" ht="11.25" customHeight="1">
      <c r="B37" s="600" t="s">
        <v>329</v>
      </c>
      <c r="C37" s="601"/>
      <c r="D37" s="601"/>
      <c r="E37" s="601"/>
      <c r="F37" s="601"/>
      <c r="G37" s="601"/>
      <c r="H37" s="601"/>
      <c r="I37" s="601"/>
      <c r="J37" s="601"/>
      <c r="K37" s="601"/>
      <c r="L37" s="601"/>
      <c r="M37" s="601"/>
      <c r="N37" s="601"/>
      <c r="O37" s="601"/>
      <c r="P37" s="601"/>
      <c r="Q37" s="602"/>
      <c r="R37" s="603">
        <v>403200</v>
      </c>
      <c r="S37" s="606"/>
      <c r="T37" s="606"/>
      <c r="U37" s="606"/>
      <c r="V37" s="606"/>
      <c r="W37" s="606"/>
      <c r="X37" s="606"/>
      <c r="Y37" s="607"/>
      <c r="Z37" s="665">
        <v>2.4</v>
      </c>
      <c r="AA37" s="665"/>
      <c r="AB37" s="665"/>
      <c r="AC37" s="665"/>
      <c r="AD37" s="666" t="s">
        <v>122</v>
      </c>
      <c r="AE37" s="666"/>
      <c r="AF37" s="666"/>
      <c r="AG37" s="666"/>
      <c r="AH37" s="666"/>
      <c r="AI37" s="666"/>
      <c r="AJ37" s="666"/>
      <c r="AK37" s="666"/>
      <c r="AL37" s="608" t="s">
        <v>122</v>
      </c>
      <c r="AM37" s="609"/>
      <c r="AN37" s="609"/>
      <c r="AO37" s="667"/>
      <c r="AQ37" s="640" t="s">
        <v>330</v>
      </c>
      <c r="AR37" s="641"/>
      <c r="AS37" s="641"/>
      <c r="AT37" s="641"/>
      <c r="AU37" s="641"/>
      <c r="AV37" s="641"/>
      <c r="AW37" s="641"/>
      <c r="AX37" s="641"/>
      <c r="AY37" s="642"/>
      <c r="AZ37" s="603">
        <v>453004</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2873</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614607</v>
      </c>
      <c r="CS37" s="604"/>
      <c r="CT37" s="604"/>
      <c r="CU37" s="604"/>
      <c r="CV37" s="604"/>
      <c r="CW37" s="604"/>
      <c r="CX37" s="604"/>
      <c r="CY37" s="605"/>
      <c r="CZ37" s="608">
        <v>3.6</v>
      </c>
      <c r="DA37" s="637"/>
      <c r="DB37" s="637"/>
      <c r="DC37" s="638"/>
      <c r="DD37" s="611">
        <v>546907</v>
      </c>
      <c r="DE37" s="604"/>
      <c r="DF37" s="604"/>
      <c r="DG37" s="604"/>
      <c r="DH37" s="604"/>
      <c r="DI37" s="604"/>
      <c r="DJ37" s="604"/>
      <c r="DK37" s="605"/>
      <c r="DL37" s="611">
        <v>518390</v>
      </c>
      <c r="DM37" s="604"/>
      <c r="DN37" s="604"/>
      <c r="DO37" s="604"/>
      <c r="DP37" s="604"/>
      <c r="DQ37" s="604"/>
      <c r="DR37" s="604"/>
      <c r="DS37" s="604"/>
      <c r="DT37" s="604"/>
      <c r="DU37" s="604"/>
      <c r="DV37" s="605"/>
      <c r="DW37" s="608">
        <v>5.4</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16924674</v>
      </c>
      <c r="S38" s="655"/>
      <c r="T38" s="655"/>
      <c r="U38" s="655"/>
      <c r="V38" s="655"/>
      <c r="W38" s="655"/>
      <c r="X38" s="655"/>
      <c r="Y38" s="660"/>
      <c r="Z38" s="661">
        <v>100</v>
      </c>
      <c r="AA38" s="661"/>
      <c r="AB38" s="661"/>
      <c r="AC38" s="661"/>
      <c r="AD38" s="662">
        <v>9219276</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v>107078</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4781</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1560429</v>
      </c>
      <c r="CS38" s="606"/>
      <c r="CT38" s="606"/>
      <c r="CU38" s="606"/>
      <c r="CV38" s="606"/>
      <c r="CW38" s="606"/>
      <c r="CX38" s="606"/>
      <c r="CY38" s="607"/>
      <c r="CZ38" s="608">
        <v>9.1999999999999993</v>
      </c>
      <c r="DA38" s="637"/>
      <c r="DB38" s="637"/>
      <c r="DC38" s="638"/>
      <c r="DD38" s="611">
        <v>1363453</v>
      </c>
      <c r="DE38" s="606"/>
      <c r="DF38" s="606"/>
      <c r="DG38" s="606"/>
      <c r="DH38" s="606"/>
      <c r="DI38" s="606"/>
      <c r="DJ38" s="606"/>
      <c r="DK38" s="607"/>
      <c r="DL38" s="611">
        <v>1181335</v>
      </c>
      <c r="DM38" s="606"/>
      <c r="DN38" s="606"/>
      <c r="DO38" s="606"/>
      <c r="DP38" s="606"/>
      <c r="DQ38" s="606"/>
      <c r="DR38" s="606"/>
      <c r="DS38" s="606"/>
      <c r="DT38" s="606"/>
      <c r="DU38" s="606"/>
      <c r="DV38" s="607"/>
      <c r="DW38" s="608">
        <v>12.3</v>
      </c>
      <c r="DX38" s="637"/>
      <c r="DY38" s="637"/>
      <c r="DZ38" s="637"/>
      <c r="EA38" s="637"/>
      <c r="EB38" s="637"/>
      <c r="EC38" s="639"/>
    </row>
    <row r="39" spans="2:133" ht="11.25" customHeight="1">
      <c r="AQ39" s="640" t="s">
        <v>337</v>
      </c>
      <c r="AR39" s="641"/>
      <c r="AS39" s="641"/>
      <c r="AT39" s="641"/>
      <c r="AU39" s="641"/>
      <c r="AV39" s="641"/>
      <c r="AW39" s="641"/>
      <c r="AX39" s="641"/>
      <c r="AY39" s="642"/>
      <c r="AZ39" s="603">
        <v>8766</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120</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47316</v>
      </c>
      <c r="CS39" s="604"/>
      <c r="CT39" s="604"/>
      <c r="CU39" s="604"/>
      <c r="CV39" s="604"/>
      <c r="CW39" s="604"/>
      <c r="CX39" s="604"/>
      <c r="CY39" s="605"/>
      <c r="CZ39" s="608">
        <v>0.3</v>
      </c>
      <c r="DA39" s="637"/>
      <c r="DB39" s="637"/>
      <c r="DC39" s="638"/>
      <c r="DD39" s="611" t="s">
        <v>122</v>
      </c>
      <c r="DE39" s="604"/>
      <c r="DF39" s="604"/>
      <c r="DG39" s="604"/>
      <c r="DH39" s="604"/>
      <c r="DI39" s="604"/>
      <c r="DJ39" s="604"/>
      <c r="DK39" s="605"/>
      <c r="DL39" s="611" t="s">
        <v>131</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341</v>
      </c>
      <c r="AR40" s="641"/>
      <c r="AS40" s="641"/>
      <c r="AT40" s="641"/>
      <c r="AU40" s="641"/>
      <c r="AV40" s="641"/>
      <c r="AW40" s="641"/>
      <c r="AX40" s="641"/>
      <c r="AY40" s="642"/>
      <c r="AZ40" s="603">
        <v>305891</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133</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364851</v>
      </c>
      <c r="CS40" s="606"/>
      <c r="CT40" s="606"/>
      <c r="CU40" s="606"/>
      <c r="CV40" s="606"/>
      <c r="CW40" s="606"/>
      <c r="CX40" s="606"/>
      <c r="CY40" s="607"/>
      <c r="CZ40" s="608">
        <v>2.2000000000000002</v>
      </c>
      <c r="DA40" s="637"/>
      <c r="DB40" s="637"/>
      <c r="DC40" s="638"/>
      <c r="DD40" s="611">
        <v>3742</v>
      </c>
      <c r="DE40" s="606"/>
      <c r="DF40" s="606"/>
      <c r="DG40" s="606"/>
      <c r="DH40" s="606"/>
      <c r="DI40" s="606"/>
      <c r="DJ40" s="606"/>
      <c r="DK40" s="607"/>
      <c r="DL40" s="611">
        <v>3742</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344</v>
      </c>
      <c r="AR41" s="653"/>
      <c r="AS41" s="653"/>
      <c r="AT41" s="653"/>
      <c r="AU41" s="653"/>
      <c r="AV41" s="653"/>
      <c r="AW41" s="653"/>
      <c r="AX41" s="653"/>
      <c r="AY41" s="654"/>
      <c r="AZ41" s="618">
        <v>794643</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371</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234</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2399173</v>
      </c>
      <c r="CS42" s="606"/>
      <c r="CT42" s="606"/>
      <c r="CU42" s="606"/>
      <c r="CV42" s="606"/>
      <c r="CW42" s="606"/>
      <c r="CX42" s="606"/>
      <c r="CY42" s="607"/>
      <c r="CZ42" s="608">
        <v>14.2</v>
      </c>
      <c r="DA42" s="609"/>
      <c r="DB42" s="609"/>
      <c r="DC42" s="610"/>
      <c r="DD42" s="611">
        <v>268627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31047</v>
      </c>
      <c r="CS43" s="604"/>
      <c r="CT43" s="604"/>
      <c r="CU43" s="604"/>
      <c r="CV43" s="604"/>
      <c r="CW43" s="604"/>
      <c r="CX43" s="604"/>
      <c r="CY43" s="605"/>
      <c r="CZ43" s="608">
        <v>0.2</v>
      </c>
      <c r="DA43" s="637"/>
      <c r="DB43" s="637"/>
      <c r="DC43" s="638"/>
      <c r="DD43" s="611">
        <v>28898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302</v>
      </c>
      <c r="CE44" s="632"/>
      <c r="CF44" s="600" t="s">
        <v>352</v>
      </c>
      <c r="CG44" s="601"/>
      <c r="CH44" s="601"/>
      <c r="CI44" s="601"/>
      <c r="CJ44" s="601"/>
      <c r="CK44" s="601"/>
      <c r="CL44" s="601"/>
      <c r="CM44" s="601"/>
      <c r="CN44" s="601"/>
      <c r="CO44" s="601"/>
      <c r="CP44" s="601"/>
      <c r="CQ44" s="602"/>
      <c r="CR44" s="603">
        <v>2399173</v>
      </c>
      <c r="CS44" s="606"/>
      <c r="CT44" s="606"/>
      <c r="CU44" s="606"/>
      <c r="CV44" s="606"/>
      <c r="CW44" s="606"/>
      <c r="CX44" s="606"/>
      <c r="CY44" s="607"/>
      <c r="CZ44" s="608">
        <v>14.2</v>
      </c>
      <c r="DA44" s="609"/>
      <c r="DB44" s="609"/>
      <c r="DC44" s="610"/>
      <c r="DD44" s="611">
        <v>268627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983761</v>
      </c>
      <c r="CS45" s="604"/>
      <c r="CT45" s="604"/>
      <c r="CU45" s="604"/>
      <c r="CV45" s="604"/>
      <c r="CW45" s="604"/>
      <c r="CX45" s="604"/>
      <c r="CY45" s="605"/>
      <c r="CZ45" s="608">
        <v>5.8</v>
      </c>
      <c r="DA45" s="637"/>
      <c r="DB45" s="637"/>
      <c r="DC45" s="638"/>
      <c r="DD45" s="611">
        <v>83110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1393872</v>
      </c>
      <c r="CS46" s="606"/>
      <c r="CT46" s="606"/>
      <c r="CU46" s="606"/>
      <c r="CV46" s="606"/>
      <c r="CW46" s="606"/>
      <c r="CX46" s="606"/>
      <c r="CY46" s="607"/>
      <c r="CZ46" s="608">
        <v>8.1999999999999993</v>
      </c>
      <c r="DA46" s="609"/>
      <c r="DB46" s="609"/>
      <c r="DC46" s="610"/>
      <c r="DD46" s="611">
        <v>185457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t="s">
        <v>234</v>
      </c>
      <c r="CS47" s="604"/>
      <c r="CT47" s="604"/>
      <c r="CU47" s="604"/>
      <c r="CV47" s="604"/>
      <c r="CW47" s="604"/>
      <c r="CX47" s="604"/>
      <c r="CY47" s="605"/>
      <c r="CZ47" s="608" t="s">
        <v>122</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234</v>
      </c>
      <c r="CS48" s="606"/>
      <c r="CT48" s="606"/>
      <c r="CU48" s="606"/>
      <c r="CV48" s="606"/>
      <c r="CW48" s="606"/>
      <c r="CX48" s="606"/>
      <c r="CY48" s="607"/>
      <c r="CZ48" s="608" t="s">
        <v>252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16903165</v>
      </c>
      <c r="CS49" s="619"/>
      <c r="CT49" s="619"/>
      <c r="CU49" s="619"/>
      <c r="CV49" s="619"/>
      <c r="CW49" s="619"/>
      <c r="CX49" s="619"/>
      <c r="CY49" s="620"/>
      <c r="CZ49" s="621">
        <v>100</v>
      </c>
      <c r="DA49" s="622"/>
      <c r="DB49" s="622"/>
      <c r="DC49" s="623"/>
      <c r="DD49" s="624">
        <v>11294076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dn+nvBnTQmE96taasNMIQGjW3UBd55S+p7ipJjItvLaRBamSleHc/0QLKIwCJKZOlIf/9X2NUd/UjpFNPc/PIQ==" saltValue="QXzxNITz0ELWnlDvpxEW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55" zoomScaleNormal="55" zoomScaleSheetLayoutView="70" workbookViewId="0">
      <selection activeCell="AP19" sqref="AP19:AT1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359</v>
      </c>
      <c r="DK2" s="1141"/>
      <c r="DL2" s="1141"/>
      <c r="DM2" s="1141"/>
      <c r="DN2" s="1141"/>
      <c r="DO2" s="1142"/>
      <c r="DP2" s="229"/>
      <c r="DQ2" s="1140" t="s">
        <v>360</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361</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3"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8" t="s">
        <v>377</v>
      </c>
      <c r="DH5" s="1129"/>
      <c r="DI5" s="1129"/>
      <c r="DJ5" s="1129"/>
      <c r="DK5" s="1130"/>
      <c r="DL5" s="1128" t="s">
        <v>378</v>
      </c>
      <c r="DM5" s="1129"/>
      <c r="DN5" s="1129"/>
      <c r="DO5" s="1129"/>
      <c r="DP5" s="1130"/>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80" t="s">
        <v>380</v>
      </c>
      <c r="C7" s="1081"/>
      <c r="D7" s="1081"/>
      <c r="E7" s="1081"/>
      <c r="F7" s="1081"/>
      <c r="G7" s="1081"/>
      <c r="H7" s="1081"/>
      <c r="I7" s="1081"/>
      <c r="J7" s="1081"/>
      <c r="K7" s="1081"/>
      <c r="L7" s="1081"/>
      <c r="M7" s="1081"/>
      <c r="N7" s="1081"/>
      <c r="O7" s="1081"/>
      <c r="P7" s="1082"/>
      <c r="Q7" s="1134">
        <v>16934</v>
      </c>
      <c r="R7" s="1135"/>
      <c r="S7" s="1135"/>
      <c r="T7" s="1135"/>
      <c r="U7" s="1135"/>
      <c r="V7" s="1135">
        <v>16912</v>
      </c>
      <c r="W7" s="1135"/>
      <c r="X7" s="1135"/>
      <c r="Y7" s="1135"/>
      <c r="Z7" s="1135"/>
      <c r="AA7" s="1135">
        <v>22</v>
      </c>
      <c r="AB7" s="1135"/>
      <c r="AC7" s="1135"/>
      <c r="AD7" s="1135"/>
      <c r="AE7" s="1136"/>
      <c r="AF7" s="1137">
        <v>14</v>
      </c>
      <c r="AG7" s="1138"/>
      <c r="AH7" s="1138"/>
      <c r="AI7" s="1138"/>
      <c r="AJ7" s="1139"/>
      <c r="AK7" s="1121">
        <v>431</v>
      </c>
      <c r="AL7" s="1122"/>
      <c r="AM7" s="1122"/>
      <c r="AN7" s="1122"/>
      <c r="AO7" s="1122"/>
      <c r="AP7" s="1122">
        <v>26692</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c r="BS7" s="1125" t="s">
        <v>569</v>
      </c>
      <c r="BT7" s="1126"/>
      <c r="BU7" s="1126"/>
      <c r="BV7" s="1126"/>
      <c r="BW7" s="1126"/>
      <c r="BX7" s="1126"/>
      <c r="BY7" s="1126"/>
      <c r="BZ7" s="1126"/>
      <c r="CA7" s="1126"/>
      <c r="CB7" s="1126"/>
      <c r="CC7" s="1126"/>
      <c r="CD7" s="1126"/>
      <c r="CE7" s="1126"/>
      <c r="CF7" s="1126"/>
      <c r="CG7" s="1127"/>
      <c r="CH7" s="1118">
        <v>4</v>
      </c>
      <c r="CI7" s="1119"/>
      <c r="CJ7" s="1119"/>
      <c r="CK7" s="1119"/>
      <c r="CL7" s="1120"/>
      <c r="CM7" s="1118">
        <v>41</v>
      </c>
      <c r="CN7" s="1119"/>
      <c r="CO7" s="1119"/>
      <c r="CP7" s="1119"/>
      <c r="CQ7" s="1120"/>
      <c r="CR7" s="1118">
        <v>25</v>
      </c>
      <c r="CS7" s="1119"/>
      <c r="CT7" s="1119"/>
      <c r="CU7" s="1119"/>
      <c r="CV7" s="1120"/>
      <c r="CW7" s="1118" t="s">
        <v>504</v>
      </c>
      <c r="CX7" s="1119"/>
      <c r="CY7" s="1119"/>
      <c r="CZ7" s="1119"/>
      <c r="DA7" s="1120"/>
      <c r="DB7" s="1118" t="s">
        <v>504</v>
      </c>
      <c r="DC7" s="1119"/>
      <c r="DD7" s="1119"/>
      <c r="DE7" s="1119"/>
      <c r="DF7" s="1120"/>
      <c r="DG7" s="1118" t="s">
        <v>504</v>
      </c>
      <c r="DH7" s="1119"/>
      <c r="DI7" s="1119"/>
      <c r="DJ7" s="1119"/>
      <c r="DK7" s="1120"/>
      <c r="DL7" s="1118" t="s">
        <v>504</v>
      </c>
      <c r="DM7" s="1119"/>
      <c r="DN7" s="1119"/>
      <c r="DO7" s="1119"/>
      <c r="DP7" s="1120"/>
      <c r="DQ7" s="1118" t="s">
        <v>504</v>
      </c>
      <c r="DR7" s="1119"/>
      <c r="DS7" s="1119"/>
      <c r="DT7" s="1119"/>
      <c r="DU7" s="1120"/>
      <c r="DV7" s="1145"/>
      <c r="DW7" s="1146"/>
      <c r="DX7" s="1146"/>
      <c r="DY7" s="1146"/>
      <c r="DZ7" s="1147"/>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6"/>
      <c r="AL8" s="1117"/>
      <c r="AM8" s="1117"/>
      <c r="AN8" s="1117"/>
      <c r="AO8" s="1117"/>
      <c r="AP8" s="1117"/>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c r="BS8" s="1045" t="s">
        <v>570</v>
      </c>
      <c r="BT8" s="1046"/>
      <c r="BU8" s="1046"/>
      <c r="BV8" s="1046"/>
      <c r="BW8" s="1046"/>
      <c r="BX8" s="1046"/>
      <c r="BY8" s="1046"/>
      <c r="BZ8" s="1046"/>
      <c r="CA8" s="1046"/>
      <c r="CB8" s="1046"/>
      <c r="CC8" s="1046"/>
      <c r="CD8" s="1046"/>
      <c r="CE8" s="1046"/>
      <c r="CF8" s="1046"/>
      <c r="CG8" s="1047"/>
      <c r="CH8" s="1020">
        <v>1</v>
      </c>
      <c r="CI8" s="1021"/>
      <c r="CJ8" s="1021"/>
      <c r="CK8" s="1021"/>
      <c r="CL8" s="1022"/>
      <c r="CM8" s="1020">
        <v>27</v>
      </c>
      <c r="CN8" s="1021"/>
      <c r="CO8" s="1021"/>
      <c r="CP8" s="1021"/>
      <c r="CQ8" s="1022"/>
      <c r="CR8" s="1020">
        <v>10</v>
      </c>
      <c r="CS8" s="1021"/>
      <c r="CT8" s="1021"/>
      <c r="CU8" s="1021"/>
      <c r="CV8" s="1022"/>
      <c r="CW8" s="1020" t="s">
        <v>504</v>
      </c>
      <c r="CX8" s="1021"/>
      <c r="CY8" s="1021"/>
      <c r="CZ8" s="1021"/>
      <c r="DA8" s="1022"/>
      <c r="DB8" s="1020" t="s">
        <v>504</v>
      </c>
      <c r="DC8" s="1021"/>
      <c r="DD8" s="1021"/>
      <c r="DE8" s="1021"/>
      <c r="DF8" s="1022"/>
      <c r="DG8" s="1020" t="s">
        <v>504</v>
      </c>
      <c r="DH8" s="1021"/>
      <c r="DI8" s="1021"/>
      <c r="DJ8" s="1021"/>
      <c r="DK8" s="1022"/>
      <c r="DL8" s="1020" t="s">
        <v>504</v>
      </c>
      <c r="DM8" s="1021"/>
      <c r="DN8" s="1021"/>
      <c r="DO8" s="1021"/>
      <c r="DP8" s="1022"/>
      <c r="DQ8" s="1020" t="s">
        <v>504</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c r="BS9" s="1045" t="s">
        <v>571</v>
      </c>
      <c r="BT9" s="1046"/>
      <c r="BU9" s="1046"/>
      <c r="BV9" s="1046"/>
      <c r="BW9" s="1046"/>
      <c r="BX9" s="1046"/>
      <c r="BY9" s="1046"/>
      <c r="BZ9" s="1046"/>
      <c r="CA9" s="1046"/>
      <c r="CB9" s="1046"/>
      <c r="CC9" s="1046"/>
      <c r="CD9" s="1046"/>
      <c r="CE9" s="1046"/>
      <c r="CF9" s="1046"/>
      <c r="CG9" s="1047"/>
      <c r="CH9" s="1020">
        <v>-5</v>
      </c>
      <c r="CI9" s="1021"/>
      <c r="CJ9" s="1021"/>
      <c r="CK9" s="1021"/>
      <c r="CL9" s="1022"/>
      <c r="CM9" s="1020">
        <v>-37</v>
      </c>
      <c r="CN9" s="1021"/>
      <c r="CO9" s="1021"/>
      <c r="CP9" s="1021"/>
      <c r="CQ9" s="1022"/>
      <c r="CR9" s="1020">
        <v>10</v>
      </c>
      <c r="CS9" s="1021"/>
      <c r="CT9" s="1021"/>
      <c r="CU9" s="1021"/>
      <c r="CV9" s="1022"/>
      <c r="CW9" s="1020" t="s">
        <v>504</v>
      </c>
      <c r="CX9" s="1021"/>
      <c r="CY9" s="1021"/>
      <c r="CZ9" s="1021"/>
      <c r="DA9" s="1022"/>
      <c r="DB9" s="1020">
        <v>100</v>
      </c>
      <c r="DC9" s="1021"/>
      <c r="DD9" s="1021"/>
      <c r="DE9" s="1021"/>
      <c r="DF9" s="1022"/>
      <c r="DG9" s="1020" t="s">
        <v>504</v>
      </c>
      <c r="DH9" s="1021"/>
      <c r="DI9" s="1021"/>
      <c r="DJ9" s="1021"/>
      <c r="DK9" s="1022"/>
      <c r="DL9" s="1020">
        <v>100</v>
      </c>
      <c r="DM9" s="1021"/>
      <c r="DN9" s="1021"/>
      <c r="DO9" s="1021"/>
      <c r="DP9" s="1022"/>
      <c r="DQ9" s="1020">
        <v>90</v>
      </c>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1"/>
      <c r="R22" s="1112"/>
      <c r="S22" s="1112"/>
      <c r="T22" s="1112"/>
      <c r="U22" s="1112"/>
      <c r="V22" s="1112"/>
      <c r="W22" s="1112"/>
      <c r="X22" s="1112"/>
      <c r="Y22" s="1112"/>
      <c r="Z22" s="1112"/>
      <c r="AA22" s="1112"/>
      <c r="AB22" s="1112"/>
      <c r="AC22" s="1112"/>
      <c r="AD22" s="1112"/>
      <c r="AE22" s="1113"/>
      <c r="AF22" s="1068"/>
      <c r="AG22" s="1069"/>
      <c r="AH22" s="1069"/>
      <c r="AI22" s="1069"/>
      <c r="AJ22" s="1070"/>
      <c r="AK22" s="1107"/>
      <c r="AL22" s="1108"/>
      <c r="AM22" s="1108"/>
      <c r="AN22" s="1108"/>
      <c r="AO22" s="1108"/>
      <c r="AP22" s="1108"/>
      <c r="AQ22" s="1108"/>
      <c r="AR22" s="1108"/>
      <c r="AS22" s="1108"/>
      <c r="AT22" s="1108"/>
      <c r="AU22" s="1109"/>
      <c r="AV22" s="1109"/>
      <c r="AW22" s="1109"/>
      <c r="AX22" s="1109"/>
      <c r="AY22" s="1110"/>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8">
        <v>16934</v>
      </c>
      <c r="R23" s="1099"/>
      <c r="S23" s="1099"/>
      <c r="T23" s="1099"/>
      <c r="U23" s="1099"/>
      <c r="V23" s="1099">
        <v>16912</v>
      </c>
      <c r="W23" s="1099"/>
      <c r="X23" s="1099"/>
      <c r="Y23" s="1099"/>
      <c r="Z23" s="1099"/>
      <c r="AA23" s="1099">
        <v>22</v>
      </c>
      <c r="AB23" s="1099"/>
      <c r="AC23" s="1099"/>
      <c r="AD23" s="1099"/>
      <c r="AE23" s="1100"/>
      <c r="AF23" s="1101">
        <v>14</v>
      </c>
      <c r="AG23" s="1099"/>
      <c r="AH23" s="1099"/>
      <c r="AI23" s="1099"/>
      <c r="AJ23" s="1102"/>
      <c r="AK23" s="1103"/>
      <c r="AL23" s="1104"/>
      <c r="AM23" s="1104"/>
      <c r="AN23" s="1104"/>
      <c r="AO23" s="1104"/>
      <c r="AP23" s="1099">
        <v>26692</v>
      </c>
      <c r="AQ23" s="1099"/>
      <c r="AR23" s="1099"/>
      <c r="AS23" s="1099"/>
      <c r="AT23" s="1099"/>
      <c r="AU23" s="1105"/>
      <c r="AV23" s="1105"/>
      <c r="AW23" s="1105"/>
      <c r="AX23" s="1105"/>
      <c r="AY23" s="1106"/>
      <c r="AZ23" s="1095" t="s">
        <v>122</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4" t="s">
        <v>384</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3" t="s">
        <v>385</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89" t="s">
        <v>389</v>
      </c>
      <c r="AG26" s="1039"/>
      <c r="AH26" s="1039"/>
      <c r="AI26" s="1039"/>
      <c r="AJ26" s="1090"/>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0" t="s">
        <v>394</v>
      </c>
      <c r="C28" s="1081"/>
      <c r="D28" s="1081"/>
      <c r="E28" s="1081"/>
      <c r="F28" s="1081"/>
      <c r="G28" s="1081"/>
      <c r="H28" s="1081"/>
      <c r="I28" s="1081"/>
      <c r="J28" s="1081"/>
      <c r="K28" s="1081"/>
      <c r="L28" s="1081"/>
      <c r="M28" s="1081"/>
      <c r="N28" s="1081"/>
      <c r="O28" s="1081"/>
      <c r="P28" s="1082"/>
      <c r="Q28" s="1083">
        <v>2899</v>
      </c>
      <c r="R28" s="1084"/>
      <c r="S28" s="1084"/>
      <c r="T28" s="1084"/>
      <c r="U28" s="1084"/>
      <c r="V28" s="1084">
        <v>2845</v>
      </c>
      <c r="W28" s="1084"/>
      <c r="X28" s="1084"/>
      <c r="Y28" s="1084"/>
      <c r="Z28" s="1084"/>
      <c r="AA28" s="1084">
        <v>54</v>
      </c>
      <c r="AB28" s="1084"/>
      <c r="AC28" s="1084"/>
      <c r="AD28" s="1084"/>
      <c r="AE28" s="1085"/>
      <c r="AF28" s="1086">
        <v>54</v>
      </c>
      <c r="AG28" s="1084"/>
      <c r="AH28" s="1084"/>
      <c r="AI28" s="1084"/>
      <c r="AJ28" s="1087"/>
      <c r="AK28" s="1088">
        <v>206</v>
      </c>
      <c r="AL28" s="1077"/>
      <c r="AM28" s="1077"/>
      <c r="AN28" s="1077"/>
      <c r="AO28" s="1077"/>
      <c r="AP28" s="1077" t="s">
        <v>566</v>
      </c>
      <c r="AQ28" s="1077"/>
      <c r="AR28" s="1077"/>
      <c r="AS28" s="1077"/>
      <c r="AT28" s="1077"/>
      <c r="AU28" s="1077" t="s">
        <v>566</v>
      </c>
      <c r="AV28" s="1077"/>
      <c r="AW28" s="1077"/>
      <c r="AX28" s="1077"/>
      <c r="AY28" s="1077"/>
      <c r="AZ28" s="1077" t="s">
        <v>566</v>
      </c>
      <c r="BA28" s="1077"/>
      <c r="BB28" s="1077"/>
      <c r="BC28" s="1077"/>
      <c r="BD28" s="1077"/>
      <c r="BE28" s="1078"/>
      <c r="BF28" s="1078"/>
      <c r="BG28" s="1078"/>
      <c r="BH28" s="1078"/>
      <c r="BI28" s="1079"/>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395</v>
      </c>
      <c r="C29" s="1063"/>
      <c r="D29" s="1063"/>
      <c r="E29" s="1063"/>
      <c r="F29" s="1063"/>
      <c r="G29" s="1063"/>
      <c r="H29" s="1063"/>
      <c r="I29" s="1063"/>
      <c r="J29" s="1063"/>
      <c r="K29" s="1063"/>
      <c r="L29" s="1063"/>
      <c r="M29" s="1063"/>
      <c r="N29" s="1063"/>
      <c r="O29" s="1063"/>
      <c r="P29" s="1064"/>
      <c r="Q29" s="1074">
        <v>2272</v>
      </c>
      <c r="R29" s="1075"/>
      <c r="S29" s="1075"/>
      <c r="T29" s="1075"/>
      <c r="U29" s="1075"/>
      <c r="V29" s="1075">
        <v>2204</v>
      </c>
      <c r="W29" s="1075"/>
      <c r="X29" s="1075"/>
      <c r="Y29" s="1075"/>
      <c r="Z29" s="1075"/>
      <c r="AA29" s="1075">
        <v>68</v>
      </c>
      <c r="AB29" s="1075"/>
      <c r="AC29" s="1075"/>
      <c r="AD29" s="1075"/>
      <c r="AE29" s="1076"/>
      <c r="AF29" s="1068">
        <v>68</v>
      </c>
      <c r="AG29" s="1069"/>
      <c r="AH29" s="1069"/>
      <c r="AI29" s="1069"/>
      <c r="AJ29" s="1070"/>
      <c r="AK29" s="1011">
        <v>297</v>
      </c>
      <c r="AL29" s="1002"/>
      <c r="AM29" s="1002"/>
      <c r="AN29" s="1002"/>
      <c r="AO29" s="1002"/>
      <c r="AP29" s="1002" t="s">
        <v>566</v>
      </c>
      <c r="AQ29" s="1002"/>
      <c r="AR29" s="1002"/>
      <c r="AS29" s="1002"/>
      <c r="AT29" s="1002"/>
      <c r="AU29" s="1002" t="s">
        <v>566</v>
      </c>
      <c r="AV29" s="1002"/>
      <c r="AW29" s="1002"/>
      <c r="AX29" s="1002"/>
      <c r="AY29" s="1002"/>
      <c r="AZ29" s="1002" t="s">
        <v>566</v>
      </c>
      <c r="BA29" s="1002"/>
      <c r="BB29" s="1002"/>
      <c r="BC29" s="1002"/>
      <c r="BD29" s="1002"/>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396</v>
      </c>
      <c r="C30" s="1063"/>
      <c r="D30" s="1063"/>
      <c r="E30" s="1063"/>
      <c r="F30" s="1063"/>
      <c r="G30" s="1063"/>
      <c r="H30" s="1063"/>
      <c r="I30" s="1063"/>
      <c r="J30" s="1063"/>
      <c r="K30" s="1063"/>
      <c r="L30" s="1063"/>
      <c r="M30" s="1063"/>
      <c r="N30" s="1063"/>
      <c r="O30" s="1063"/>
      <c r="P30" s="1064"/>
      <c r="Q30" s="1074">
        <v>305</v>
      </c>
      <c r="R30" s="1075"/>
      <c r="S30" s="1075"/>
      <c r="T30" s="1075"/>
      <c r="U30" s="1075"/>
      <c r="V30" s="1075">
        <v>305</v>
      </c>
      <c r="W30" s="1075"/>
      <c r="X30" s="1075"/>
      <c r="Y30" s="1075"/>
      <c r="Z30" s="1075"/>
      <c r="AA30" s="1075">
        <v>0</v>
      </c>
      <c r="AB30" s="1075"/>
      <c r="AC30" s="1075"/>
      <c r="AD30" s="1075"/>
      <c r="AE30" s="1076"/>
      <c r="AF30" s="1068">
        <v>0</v>
      </c>
      <c r="AG30" s="1069"/>
      <c r="AH30" s="1069"/>
      <c r="AI30" s="1069"/>
      <c r="AJ30" s="1070"/>
      <c r="AK30" s="1011">
        <v>134</v>
      </c>
      <c r="AL30" s="1002"/>
      <c r="AM30" s="1002"/>
      <c r="AN30" s="1002"/>
      <c r="AO30" s="1002"/>
      <c r="AP30" s="1002" t="s">
        <v>566</v>
      </c>
      <c r="AQ30" s="1002"/>
      <c r="AR30" s="1002"/>
      <c r="AS30" s="1002"/>
      <c r="AT30" s="1002"/>
      <c r="AU30" s="1002" t="s">
        <v>566</v>
      </c>
      <c r="AV30" s="1002"/>
      <c r="AW30" s="1002"/>
      <c r="AX30" s="1002"/>
      <c r="AY30" s="1002"/>
      <c r="AZ30" s="1002" t="s">
        <v>566</v>
      </c>
      <c r="BA30" s="1002"/>
      <c r="BB30" s="1002"/>
      <c r="BC30" s="1002"/>
      <c r="BD30" s="1002"/>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397</v>
      </c>
      <c r="C31" s="1063"/>
      <c r="D31" s="1063"/>
      <c r="E31" s="1063"/>
      <c r="F31" s="1063"/>
      <c r="G31" s="1063"/>
      <c r="H31" s="1063"/>
      <c r="I31" s="1063"/>
      <c r="J31" s="1063"/>
      <c r="K31" s="1063"/>
      <c r="L31" s="1063"/>
      <c r="M31" s="1063"/>
      <c r="N31" s="1063"/>
      <c r="O31" s="1063"/>
      <c r="P31" s="1064"/>
      <c r="Q31" s="1074">
        <v>495</v>
      </c>
      <c r="R31" s="1075"/>
      <c r="S31" s="1075"/>
      <c r="T31" s="1075"/>
      <c r="U31" s="1075"/>
      <c r="V31" s="1075">
        <v>585</v>
      </c>
      <c r="W31" s="1075"/>
      <c r="X31" s="1075"/>
      <c r="Y31" s="1075"/>
      <c r="Z31" s="1075"/>
      <c r="AA31" s="1075">
        <v>-90</v>
      </c>
      <c r="AB31" s="1075"/>
      <c r="AC31" s="1075"/>
      <c r="AD31" s="1075"/>
      <c r="AE31" s="1076"/>
      <c r="AF31" s="1068">
        <v>328</v>
      </c>
      <c r="AG31" s="1069"/>
      <c r="AH31" s="1069"/>
      <c r="AI31" s="1069"/>
      <c r="AJ31" s="1070"/>
      <c r="AK31" s="1011">
        <v>107</v>
      </c>
      <c r="AL31" s="1002"/>
      <c r="AM31" s="1002"/>
      <c r="AN31" s="1002"/>
      <c r="AO31" s="1002"/>
      <c r="AP31" s="1002">
        <v>4598</v>
      </c>
      <c r="AQ31" s="1002"/>
      <c r="AR31" s="1002"/>
      <c r="AS31" s="1002"/>
      <c r="AT31" s="1002"/>
      <c r="AU31" s="1002">
        <v>1697</v>
      </c>
      <c r="AV31" s="1002"/>
      <c r="AW31" s="1002"/>
      <c r="AX31" s="1002"/>
      <c r="AY31" s="1002"/>
      <c r="AZ31" s="1002" t="s">
        <v>566</v>
      </c>
      <c r="BA31" s="1002"/>
      <c r="BB31" s="1002"/>
      <c r="BC31" s="1002"/>
      <c r="BD31" s="1002"/>
      <c r="BE31" s="1057" t="s">
        <v>398</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399</v>
      </c>
      <c r="C32" s="1063"/>
      <c r="D32" s="1063"/>
      <c r="E32" s="1063"/>
      <c r="F32" s="1063"/>
      <c r="G32" s="1063"/>
      <c r="H32" s="1063"/>
      <c r="I32" s="1063"/>
      <c r="J32" s="1063"/>
      <c r="K32" s="1063"/>
      <c r="L32" s="1063"/>
      <c r="M32" s="1063"/>
      <c r="N32" s="1063"/>
      <c r="O32" s="1063"/>
      <c r="P32" s="1064"/>
      <c r="Q32" s="1074">
        <v>3495</v>
      </c>
      <c r="R32" s="1075"/>
      <c r="S32" s="1075"/>
      <c r="T32" s="1075"/>
      <c r="U32" s="1075"/>
      <c r="V32" s="1075">
        <v>3343</v>
      </c>
      <c r="W32" s="1075"/>
      <c r="X32" s="1075"/>
      <c r="Y32" s="1075"/>
      <c r="Z32" s="1075"/>
      <c r="AA32" s="1075">
        <v>152</v>
      </c>
      <c r="AB32" s="1075"/>
      <c r="AC32" s="1075"/>
      <c r="AD32" s="1075"/>
      <c r="AE32" s="1076"/>
      <c r="AF32" s="1068">
        <v>177</v>
      </c>
      <c r="AG32" s="1069"/>
      <c r="AH32" s="1069"/>
      <c r="AI32" s="1069"/>
      <c r="AJ32" s="1070"/>
      <c r="AK32" s="1011">
        <v>1016</v>
      </c>
      <c r="AL32" s="1002"/>
      <c r="AM32" s="1002"/>
      <c r="AN32" s="1002"/>
      <c r="AO32" s="1002"/>
      <c r="AP32" s="1002">
        <v>813</v>
      </c>
      <c r="AQ32" s="1002"/>
      <c r="AR32" s="1002"/>
      <c r="AS32" s="1002"/>
      <c r="AT32" s="1002"/>
      <c r="AU32" s="1002">
        <v>698</v>
      </c>
      <c r="AV32" s="1002"/>
      <c r="AW32" s="1002"/>
      <c r="AX32" s="1002"/>
      <c r="AY32" s="1002"/>
      <c r="AZ32" s="1002" t="s">
        <v>566</v>
      </c>
      <c r="BA32" s="1002"/>
      <c r="BB32" s="1002"/>
      <c r="BC32" s="1002"/>
      <c r="BD32" s="1002"/>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401</v>
      </c>
      <c r="C33" s="1063"/>
      <c r="D33" s="1063"/>
      <c r="E33" s="1063"/>
      <c r="F33" s="1063"/>
      <c r="G33" s="1063"/>
      <c r="H33" s="1063"/>
      <c r="I33" s="1063"/>
      <c r="J33" s="1063"/>
      <c r="K33" s="1063"/>
      <c r="L33" s="1063"/>
      <c r="M33" s="1063"/>
      <c r="N33" s="1063"/>
      <c r="O33" s="1063"/>
      <c r="P33" s="1064"/>
      <c r="Q33" s="1074">
        <v>7</v>
      </c>
      <c r="R33" s="1075"/>
      <c r="S33" s="1075"/>
      <c r="T33" s="1075"/>
      <c r="U33" s="1075"/>
      <c r="V33" s="1075">
        <v>7</v>
      </c>
      <c r="W33" s="1075"/>
      <c r="X33" s="1075"/>
      <c r="Y33" s="1075"/>
      <c r="Z33" s="1075"/>
      <c r="AA33" s="1075">
        <v>0</v>
      </c>
      <c r="AB33" s="1075"/>
      <c r="AC33" s="1075"/>
      <c r="AD33" s="1075"/>
      <c r="AE33" s="1076"/>
      <c r="AF33" s="1068" t="s">
        <v>122</v>
      </c>
      <c r="AG33" s="1069"/>
      <c r="AH33" s="1069"/>
      <c r="AI33" s="1069"/>
      <c r="AJ33" s="1070"/>
      <c r="AK33" s="1011">
        <v>3</v>
      </c>
      <c r="AL33" s="1002"/>
      <c r="AM33" s="1002"/>
      <c r="AN33" s="1002"/>
      <c r="AO33" s="1002"/>
      <c r="AP33" s="1002" t="s">
        <v>577</v>
      </c>
      <c r="AQ33" s="1002"/>
      <c r="AR33" s="1002"/>
      <c r="AS33" s="1002"/>
      <c r="AT33" s="1002"/>
      <c r="AU33" s="1002" t="s">
        <v>577</v>
      </c>
      <c r="AV33" s="1002"/>
      <c r="AW33" s="1002"/>
      <c r="AX33" s="1002"/>
      <c r="AY33" s="1002"/>
      <c r="AZ33" s="1002" t="s">
        <v>566</v>
      </c>
      <c r="BA33" s="1002"/>
      <c r="BB33" s="1002"/>
      <c r="BC33" s="1002"/>
      <c r="BD33" s="1002"/>
      <c r="BE33" s="1057" t="s">
        <v>402</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403</v>
      </c>
      <c r="C34" s="1063"/>
      <c r="D34" s="1063"/>
      <c r="E34" s="1063"/>
      <c r="F34" s="1063"/>
      <c r="G34" s="1063"/>
      <c r="H34" s="1063"/>
      <c r="I34" s="1063"/>
      <c r="J34" s="1063"/>
      <c r="K34" s="1063"/>
      <c r="L34" s="1063"/>
      <c r="M34" s="1063"/>
      <c r="N34" s="1063"/>
      <c r="O34" s="1063"/>
      <c r="P34" s="1064"/>
      <c r="Q34" s="1074">
        <v>910</v>
      </c>
      <c r="R34" s="1075"/>
      <c r="S34" s="1075"/>
      <c r="T34" s="1075"/>
      <c r="U34" s="1075"/>
      <c r="V34" s="1075">
        <v>910</v>
      </c>
      <c r="W34" s="1075"/>
      <c r="X34" s="1075"/>
      <c r="Y34" s="1075"/>
      <c r="Z34" s="1075"/>
      <c r="AA34" s="1075">
        <v>0</v>
      </c>
      <c r="AB34" s="1075"/>
      <c r="AC34" s="1075"/>
      <c r="AD34" s="1075"/>
      <c r="AE34" s="1076"/>
      <c r="AF34" s="1068" t="s">
        <v>404</v>
      </c>
      <c r="AG34" s="1069"/>
      <c r="AH34" s="1069"/>
      <c r="AI34" s="1069"/>
      <c r="AJ34" s="1070"/>
      <c r="AK34" s="1011">
        <v>309</v>
      </c>
      <c r="AL34" s="1002"/>
      <c r="AM34" s="1002"/>
      <c r="AN34" s="1002"/>
      <c r="AO34" s="1002"/>
      <c r="AP34" s="1002">
        <v>4498</v>
      </c>
      <c r="AQ34" s="1002"/>
      <c r="AR34" s="1002"/>
      <c r="AS34" s="1002"/>
      <c r="AT34" s="1002"/>
      <c r="AU34" s="1002">
        <v>2595</v>
      </c>
      <c r="AV34" s="1002"/>
      <c r="AW34" s="1002"/>
      <c r="AX34" s="1002"/>
      <c r="AY34" s="1002"/>
      <c r="AZ34" s="1002" t="s">
        <v>566</v>
      </c>
      <c r="BA34" s="1002"/>
      <c r="BB34" s="1002"/>
      <c r="BC34" s="1002"/>
      <c r="BD34" s="1002"/>
      <c r="BE34" s="1057" t="s">
        <v>405</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406</v>
      </c>
      <c r="C35" s="1063"/>
      <c r="D35" s="1063"/>
      <c r="E35" s="1063"/>
      <c r="F35" s="1063"/>
      <c r="G35" s="1063"/>
      <c r="H35" s="1063"/>
      <c r="I35" s="1063"/>
      <c r="J35" s="1063"/>
      <c r="K35" s="1063"/>
      <c r="L35" s="1063"/>
      <c r="M35" s="1063"/>
      <c r="N35" s="1063"/>
      <c r="O35" s="1063"/>
      <c r="P35" s="1064"/>
      <c r="Q35" s="1074">
        <v>298</v>
      </c>
      <c r="R35" s="1075"/>
      <c r="S35" s="1075"/>
      <c r="T35" s="1075"/>
      <c r="U35" s="1075"/>
      <c r="V35" s="1075">
        <v>298</v>
      </c>
      <c r="W35" s="1075"/>
      <c r="X35" s="1075"/>
      <c r="Y35" s="1075"/>
      <c r="Z35" s="1075"/>
      <c r="AA35" s="1075">
        <v>0</v>
      </c>
      <c r="AB35" s="1075"/>
      <c r="AC35" s="1075"/>
      <c r="AD35" s="1075"/>
      <c r="AE35" s="1076"/>
      <c r="AF35" s="1068" t="s">
        <v>407</v>
      </c>
      <c r="AG35" s="1069"/>
      <c r="AH35" s="1069"/>
      <c r="AI35" s="1069"/>
      <c r="AJ35" s="1070"/>
      <c r="AK35" s="1011">
        <v>144</v>
      </c>
      <c r="AL35" s="1002"/>
      <c r="AM35" s="1002"/>
      <c r="AN35" s="1002"/>
      <c r="AO35" s="1002"/>
      <c r="AP35" s="1002">
        <v>1237</v>
      </c>
      <c r="AQ35" s="1002"/>
      <c r="AR35" s="1002"/>
      <c r="AS35" s="1002"/>
      <c r="AT35" s="1002"/>
      <c r="AU35" s="1002">
        <v>1237</v>
      </c>
      <c r="AV35" s="1002"/>
      <c r="AW35" s="1002"/>
      <c r="AX35" s="1002"/>
      <c r="AY35" s="1002"/>
      <c r="AZ35" s="1002" t="s">
        <v>566</v>
      </c>
      <c r="BA35" s="1002"/>
      <c r="BB35" s="1002"/>
      <c r="BC35" s="1002"/>
      <c r="BD35" s="1002"/>
      <c r="BE35" s="1057" t="s">
        <v>405</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408</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627</v>
      </c>
      <c r="AG63" s="990"/>
      <c r="AH63" s="990"/>
      <c r="AI63" s="990"/>
      <c r="AJ63" s="1055"/>
      <c r="AK63" s="1056"/>
      <c r="AL63" s="994"/>
      <c r="AM63" s="994"/>
      <c r="AN63" s="994"/>
      <c r="AO63" s="994"/>
      <c r="AP63" s="990">
        <v>11146</v>
      </c>
      <c r="AQ63" s="990"/>
      <c r="AR63" s="990"/>
      <c r="AS63" s="990"/>
      <c r="AT63" s="990"/>
      <c r="AU63" s="990">
        <v>6227</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411</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387</v>
      </c>
      <c r="W66" s="1033"/>
      <c r="X66" s="1033"/>
      <c r="Y66" s="1033"/>
      <c r="Z66" s="1034"/>
      <c r="AA66" s="1032" t="s">
        <v>412</v>
      </c>
      <c r="AB66" s="1033"/>
      <c r="AC66" s="1033"/>
      <c r="AD66" s="1033"/>
      <c r="AE66" s="1034"/>
      <c r="AF66" s="1038" t="s">
        <v>389</v>
      </c>
      <c r="AG66" s="1039"/>
      <c r="AH66" s="1039"/>
      <c r="AI66" s="1039"/>
      <c r="AJ66" s="1040"/>
      <c r="AK66" s="1032" t="s">
        <v>390</v>
      </c>
      <c r="AL66" s="1027"/>
      <c r="AM66" s="1027"/>
      <c r="AN66" s="1027"/>
      <c r="AO66" s="1028"/>
      <c r="AP66" s="1032" t="s">
        <v>413</v>
      </c>
      <c r="AQ66" s="1033"/>
      <c r="AR66" s="1033"/>
      <c r="AS66" s="1033"/>
      <c r="AT66" s="1034"/>
      <c r="AU66" s="1032" t="s">
        <v>414</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567</v>
      </c>
      <c r="C68" s="1017"/>
      <c r="D68" s="1017"/>
      <c r="E68" s="1017"/>
      <c r="F68" s="1017"/>
      <c r="G68" s="1017"/>
      <c r="H68" s="1017"/>
      <c r="I68" s="1017"/>
      <c r="J68" s="1017"/>
      <c r="K68" s="1017"/>
      <c r="L68" s="1017"/>
      <c r="M68" s="1017"/>
      <c r="N68" s="1017"/>
      <c r="O68" s="1017"/>
      <c r="P68" s="1018"/>
      <c r="Q68" s="1019">
        <v>1016</v>
      </c>
      <c r="R68" s="1013"/>
      <c r="S68" s="1013"/>
      <c r="T68" s="1013"/>
      <c r="U68" s="1013"/>
      <c r="V68" s="1013">
        <v>1015</v>
      </c>
      <c r="W68" s="1013"/>
      <c r="X68" s="1013"/>
      <c r="Y68" s="1013"/>
      <c r="Z68" s="1013"/>
      <c r="AA68" s="1013">
        <v>1</v>
      </c>
      <c r="AB68" s="1013"/>
      <c r="AC68" s="1013"/>
      <c r="AD68" s="1013"/>
      <c r="AE68" s="1013"/>
      <c r="AF68" s="1013">
        <v>1</v>
      </c>
      <c r="AG68" s="1013"/>
      <c r="AH68" s="1013"/>
      <c r="AI68" s="1013"/>
      <c r="AJ68" s="1013"/>
      <c r="AK68" s="1013" t="s">
        <v>566</v>
      </c>
      <c r="AL68" s="1013"/>
      <c r="AM68" s="1013"/>
      <c r="AN68" s="1013"/>
      <c r="AO68" s="1013"/>
      <c r="AP68" s="1013">
        <v>5</v>
      </c>
      <c r="AQ68" s="1013"/>
      <c r="AR68" s="1013"/>
      <c r="AS68" s="1013"/>
      <c r="AT68" s="1013"/>
      <c r="AU68" s="1013" t="s">
        <v>566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568</v>
      </c>
      <c r="C69" s="1006"/>
      <c r="D69" s="1006"/>
      <c r="E69" s="1006"/>
      <c r="F69" s="1006"/>
      <c r="G69" s="1006"/>
      <c r="H69" s="1006"/>
      <c r="I69" s="1006"/>
      <c r="J69" s="1006"/>
      <c r="K69" s="1006"/>
      <c r="L69" s="1006"/>
      <c r="M69" s="1006"/>
      <c r="N69" s="1006"/>
      <c r="O69" s="1006"/>
      <c r="P69" s="1007"/>
      <c r="Q69" s="1008">
        <v>32</v>
      </c>
      <c r="R69" s="1002"/>
      <c r="S69" s="1002"/>
      <c r="T69" s="1002"/>
      <c r="U69" s="1002"/>
      <c r="V69" s="1002">
        <v>31</v>
      </c>
      <c r="W69" s="1002"/>
      <c r="X69" s="1002"/>
      <c r="Y69" s="1002"/>
      <c r="Z69" s="1002"/>
      <c r="AA69" s="1002">
        <v>1</v>
      </c>
      <c r="AB69" s="1002"/>
      <c r="AC69" s="1002"/>
      <c r="AD69" s="1002"/>
      <c r="AE69" s="1002"/>
      <c r="AF69" s="1002">
        <v>1</v>
      </c>
      <c r="AG69" s="1002"/>
      <c r="AH69" s="1002"/>
      <c r="AI69" s="1002"/>
      <c r="AJ69" s="1002"/>
      <c r="AK69" s="1002" t="s">
        <v>566</v>
      </c>
      <c r="AL69" s="1002"/>
      <c r="AM69" s="1002"/>
      <c r="AN69" s="1002"/>
      <c r="AO69" s="1002"/>
      <c r="AP69" s="1002" t="s">
        <v>566</v>
      </c>
      <c r="AQ69" s="1002"/>
      <c r="AR69" s="1002"/>
      <c r="AS69" s="1002"/>
      <c r="AT69" s="1002"/>
      <c r="AU69" s="1002" t="s">
        <v>566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v>
      </c>
      <c r="AG88" s="990"/>
      <c r="AH88" s="990"/>
      <c r="AI88" s="990"/>
      <c r="AJ88" s="990"/>
      <c r="AK88" s="994"/>
      <c r="AL88" s="994"/>
      <c r="AM88" s="994"/>
      <c r="AN88" s="994"/>
      <c r="AO88" s="994"/>
      <c r="AP88" s="990">
        <v>5</v>
      </c>
      <c r="AQ88" s="990"/>
      <c r="AR88" s="990"/>
      <c r="AS88" s="990"/>
      <c r="AT88" s="990"/>
      <c r="AU88" s="990">
        <v>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45</v>
      </c>
      <c r="CS102" s="982"/>
      <c r="CT102" s="982"/>
      <c r="CU102" s="982"/>
      <c r="CV102" s="983"/>
      <c r="CW102" s="981"/>
      <c r="CX102" s="982"/>
      <c r="CY102" s="982"/>
      <c r="CZ102" s="982"/>
      <c r="DA102" s="983"/>
      <c r="DB102" s="981">
        <v>100</v>
      </c>
      <c r="DC102" s="982"/>
      <c r="DD102" s="982"/>
      <c r="DE102" s="982"/>
      <c r="DF102" s="983"/>
      <c r="DG102" s="981"/>
      <c r="DH102" s="982"/>
      <c r="DI102" s="982"/>
      <c r="DJ102" s="982"/>
      <c r="DK102" s="983"/>
      <c r="DL102" s="981">
        <v>100</v>
      </c>
      <c r="DM102" s="982"/>
      <c r="DN102" s="982"/>
      <c r="DO102" s="982"/>
      <c r="DP102" s="983"/>
      <c r="DQ102" s="981">
        <v>90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301</v>
      </c>
      <c r="AG109" s="925"/>
      <c r="AH109" s="925"/>
      <c r="AI109" s="925"/>
      <c r="AJ109" s="926"/>
      <c r="AK109" s="927" t="s">
        <v>300</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301</v>
      </c>
      <c r="BW109" s="925"/>
      <c r="BX109" s="925"/>
      <c r="BY109" s="925"/>
      <c r="BZ109" s="926"/>
      <c r="CA109" s="927" t="s">
        <v>300</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301</v>
      </c>
      <c r="DM109" s="925"/>
      <c r="DN109" s="925"/>
      <c r="DO109" s="925"/>
      <c r="DP109" s="926"/>
      <c r="DQ109" s="927" t="s">
        <v>300</v>
      </c>
      <c r="DR109" s="925"/>
      <c r="DS109" s="925"/>
      <c r="DT109" s="925"/>
      <c r="DU109" s="926"/>
      <c r="DV109" s="927" t="s">
        <v>425</v>
      </c>
      <c r="DW109" s="925"/>
      <c r="DX109" s="925"/>
      <c r="DY109" s="925"/>
      <c r="DZ109" s="956"/>
    </row>
    <row r="110" spans="1:131" s="226" customFormat="1" ht="26.25" customHeight="1">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2207384</v>
      </c>
      <c r="AB110" s="918"/>
      <c r="AC110" s="918"/>
      <c r="AD110" s="918"/>
      <c r="AE110" s="919"/>
      <c r="AF110" s="920">
        <v>2232647</v>
      </c>
      <c r="AG110" s="918"/>
      <c r="AH110" s="918"/>
      <c r="AI110" s="918"/>
      <c r="AJ110" s="919"/>
      <c r="AK110" s="920">
        <v>2198424</v>
      </c>
      <c r="AL110" s="918"/>
      <c r="AM110" s="918"/>
      <c r="AN110" s="918"/>
      <c r="AO110" s="919"/>
      <c r="AP110" s="921">
        <v>27.1</v>
      </c>
      <c r="AQ110" s="922"/>
      <c r="AR110" s="922"/>
      <c r="AS110" s="922"/>
      <c r="AT110" s="923"/>
      <c r="AU110" s="957" t="s">
        <v>66</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24350502</v>
      </c>
      <c r="BR110" s="865"/>
      <c r="BS110" s="865"/>
      <c r="BT110" s="865"/>
      <c r="BU110" s="865"/>
      <c r="BV110" s="865">
        <v>26388985</v>
      </c>
      <c r="BW110" s="865"/>
      <c r="BX110" s="865"/>
      <c r="BY110" s="865"/>
      <c r="BZ110" s="865"/>
      <c r="CA110" s="865">
        <v>26692147</v>
      </c>
      <c r="CB110" s="865"/>
      <c r="CC110" s="865"/>
      <c r="CD110" s="865"/>
      <c r="CE110" s="865"/>
      <c r="CF110" s="889">
        <v>329.5</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122</v>
      </c>
      <c r="DM110" s="865"/>
      <c r="DN110" s="865"/>
      <c r="DO110" s="865"/>
      <c r="DP110" s="865"/>
      <c r="DQ110" s="865" t="s">
        <v>404</v>
      </c>
      <c r="DR110" s="865"/>
      <c r="DS110" s="865"/>
      <c r="DT110" s="865"/>
      <c r="DU110" s="865"/>
      <c r="DV110" s="866" t="s">
        <v>122</v>
      </c>
      <c r="DW110" s="866"/>
      <c r="DX110" s="866"/>
      <c r="DY110" s="866"/>
      <c r="DZ110" s="867"/>
    </row>
    <row r="111" spans="1:131" s="226" customFormat="1" ht="26.25" customHeight="1">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404</v>
      </c>
      <c r="AG111" s="946"/>
      <c r="AH111" s="946"/>
      <c r="AI111" s="946"/>
      <c r="AJ111" s="947"/>
      <c r="AK111" s="948" t="s">
        <v>404</v>
      </c>
      <c r="AL111" s="946"/>
      <c r="AM111" s="946"/>
      <c r="AN111" s="946"/>
      <c r="AO111" s="947"/>
      <c r="AP111" s="949" t="s">
        <v>407</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t="s">
        <v>404</v>
      </c>
      <c r="BR111" s="837"/>
      <c r="BS111" s="837"/>
      <c r="BT111" s="837"/>
      <c r="BU111" s="837"/>
      <c r="BV111" s="837" t="s">
        <v>122</v>
      </c>
      <c r="BW111" s="837"/>
      <c r="BX111" s="837"/>
      <c r="BY111" s="837"/>
      <c r="BZ111" s="837"/>
      <c r="CA111" s="837" t="s">
        <v>122</v>
      </c>
      <c r="CB111" s="837"/>
      <c r="CC111" s="837"/>
      <c r="CD111" s="837"/>
      <c r="CE111" s="837"/>
      <c r="CF111" s="898" t="s">
        <v>122</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404</v>
      </c>
      <c r="DM111" s="837"/>
      <c r="DN111" s="837"/>
      <c r="DO111" s="837"/>
      <c r="DP111" s="837"/>
      <c r="DQ111" s="837" t="s">
        <v>404</v>
      </c>
      <c r="DR111" s="837"/>
      <c r="DS111" s="837"/>
      <c r="DT111" s="837"/>
      <c r="DU111" s="837"/>
      <c r="DV111" s="814" t="s">
        <v>122</v>
      </c>
      <c r="DW111" s="814"/>
      <c r="DX111" s="814"/>
      <c r="DY111" s="814"/>
      <c r="DZ111" s="815"/>
    </row>
    <row r="112" spans="1:131" s="226" customFormat="1" ht="26.25" customHeight="1">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407</v>
      </c>
      <c r="AB112" s="800"/>
      <c r="AC112" s="800"/>
      <c r="AD112" s="800"/>
      <c r="AE112" s="801"/>
      <c r="AF112" s="802" t="s">
        <v>407</v>
      </c>
      <c r="AG112" s="800"/>
      <c r="AH112" s="800"/>
      <c r="AI112" s="800"/>
      <c r="AJ112" s="801"/>
      <c r="AK112" s="802" t="s">
        <v>407</v>
      </c>
      <c r="AL112" s="800"/>
      <c r="AM112" s="800"/>
      <c r="AN112" s="800"/>
      <c r="AO112" s="801"/>
      <c r="AP112" s="847" t="s">
        <v>407</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6821377</v>
      </c>
      <c r="BR112" s="837"/>
      <c r="BS112" s="837"/>
      <c r="BT112" s="837"/>
      <c r="BU112" s="837"/>
      <c r="BV112" s="837">
        <v>6586963</v>
      </c>
      <c r="BW112" s="837"/>
      <c r="BX112" s="837"/>
      <c r="BY112" s="837"/>
      <c r="BZ112" s="837"/>
      <c r="CA112" s="837">
        <v>6227412</v>
      </c>
      <c r="CB112" s="837"/>
      <c r="CC112" s="837"/>
      <c r="CD112" s="837"/>
      <c r="CE112" s="837"/>
      <c r="CF112" s="898">
        <v>76.900000000000006</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407</v>
      </c>
      <c r="DH112" s="837"/>
      <c r="DI112" s="837"/>
      <c r="DJ112" s="837"/>
      <c r="DK112" s="837"/>
      <c r="DL112" s="837" t="s">
        <v>407</v>
      </c>
      <c r="DM112" s="837"/>
      <c r="DN112" s="837"/>
      <c r="DO112" s="837"/>
      <c r="DP112" s="837"/>
      <c r="DQ112" s="837" t="s">
        <v>122</v>
      </c>
      <c r="DR112" s="837"/>
      <c r="DS112" s="837"/>
      <c r="DT112" s="837"/>
      <c r="DU112" s="837"/>
      <c r="DV112" s="814" t="s">
        <v>407</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657527</v>
      </c>
      <c r="AB113" s="946"/>
      <c r="AC113" s="946"/>
      <c r="AD113" s="946"/>
      <c r="AE113" s="947"/>
      <c r="AF113" s="948">
        <v>657906</v>
      </c>
      <c r="AG113" s="946"/>
      <c r="AH113" s="946"/>
      <c r="AI113" s="946"/>
      <c r="AJ113" s="947"/>
      <c r="AK113" s="948">
        <v>627282</v>
      </c>
      <c r="AL113" s="946"/>
      <c r="AM113" s="946"/>
      <c r="AN113" s="946"/>
      <c r="AO113" s="947"/>
      <c r="AP113" s="949">
        <v>7.7</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6592</v>
      </c>
      <c r="BR113" s="837"/>
      <c r="BS113" s="837"/>
      <c r="BT113" s="837"/>
      <c r="BU113" s="837"/>
      <c r="BV113" s="837">
        <v>5650</v>
      </c>
      <c r="BW113" s="837"/>
      <c r="BX113" s="837"/>
      <c r="BY113" s="837"/>
      <c r="BZ113" s="837"/>
      <c r="CA113" s="837">
        <v>4708</v>
      </c>
      <c r="CB113" s="837"/>
      <c r="CC113" s="837"/>
      <c r="CD113" s="837"/>
      <c r="CE113" s="837"/>
      <c r="CF113" s="898">
        <v>0.1</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407</v>
      </c>
      <c r="DM113" s="800"/>
      <c r="DN113" s="800"/>
      <c r="DO113" s="800"/>
      <c r="DP113" s="801"/>
      <c r="DQ113" s="802" t="s">
        <v>407</v>
      </c>
      <c r="DR113" s="800"/>
      <c r="DS113" s="800"/>
      <c r="DT113" s="800"/>
      <c r="DU113" s="801"/>
      <c r="DV113" s="847" t="s">
        <v>407</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1022</v>
      </c>
      <c r="AB114" s="800"/>
      <c r="AC114" s="800"/>
      <c r="AD114" s="800"/>
      <c r="AE114" s="801"/>
      <c r="AF114" s="802">
        <v>1012</v>
      </c>
      <c r="AG114" s="800"/>
      <c r="AH114" s="800"/>
      <c r="AI114" s="800"/>
      <c r="AJ114" s="801"/>
      <c r="AK114" s="802">
        <v>1001</v>
      </c>
      <c r="AL114" s="800"/>
      <c r="AM114" s="800"/>
      <c r="AN114" s="800"/>
      <c r="AO114" s="801"/>
      <c r="AP114" s="847">
        <v>0</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2658740</v>
      </c>
      <c r="BR114" s="837"/>
      <c r="BS114" s="837"/>
      <c r="BT114" s="837"/>
      <c r="BU114" s="837"/>
      <c r="BV114" s="837">
        <v>2584426</v>
      </c>
      <c r="BW114" s="837"/>
      <c r="BX114" s="837"/>
      <c r="BY114" s="837"/>
      <c r="BZ114" s="837"/>
      <c r="CA114" s="837">
        <v>2457872</v>
      </c>
      <c r="CB114" s="837"/>
      <c r="CC114" s="837"/>
      <c r="CD114" s="837"/>
      <c r="CE114" s="837"/>
      <c r="CF114" s="898">
        <v>30.3</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407</v>
      </c>
      <c r="DM114" s="800"/>
      <c r="DN114" s="800"/>
      <c r="DO114" s="800"/>
      <c r="DP114" s="801"/>
      <c r="DQ114" s="802" t="s">
        <v>407</v>
      </c>
      <c r="DR114" s="800"/>
      <c r="DS114" s="800"/>
      <c r="DT114" s="800"/>
      <c r="DU114" s="801"/>
      <c r="DV114" s="847" t="s">
        <v>407</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8737</v>
      </c>
      <c r="AB115" s="946"/>
      <c r="AC115" s="946"/>
      <c r="AD115" s="946"/>
      <c r="AE115" s="947"/>
      <c r="AF115" s="948">
        <v>8512</v>
      </c>
      <c r="AG115" s="946"/>
      <c r="AH115" s="946"/>
      <c r="AI115" s="946"/>
      <c r="AJ115" s="947"/>
      <c r="AK115" s="948">
        <v>8147</v>
      </c>
      <c r="AL115" s="946"/>
      <c r="AM115" s="946"/>
      <c r="AN115" s="946"/>
      <c r="AO115" s="947"/>
      <c r="AP115" s="949">
        <v>0.1</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v>90000</v>
      </c>
      <c r="BR115" s="837"/>
      <c r="BS115" s="837"/>
      <c r="BT115" s="837"/>
      <c r="BU115" s="837"/>
      <c r="BV115" s="837">
        <v>90000</v>
      </c>
      <c r="BW115" s="837"/>
      <c r="BX115" s="837"/>
      <c r="BY115" s="837"/>
      <c r="BZ115" s="837"/>
      <c r="CA115" s="837">
        <v>90000</v>
      </c>
      <c r="CB115" s="837"/>
      <c r="CC115" s="837"/>
      <c r="CD115" s="837"/>
      <c r="CE115" s="837"/>
      <c r="CF115" s="898">
        <v>1.1000000000000001</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407</v>
      </c>
      <c r="DH115" s="800"/>
      <c r="DI115" s="800"/>
      <c r="DJ115" s="800"/>
      <c r="DK115" s="801"/>
      <c r="DL115" s="802" t="s">
        <v>407</v>
      </c>
      <c r="DM115" s="800"/>
      <c r="DN115" s="800"/>
      <c r="DO115" s="800"/>
      <c r="DP115" s="801"/>
      <c r="DQ115" s="802" t="s">
        <v>122</v>
      </c>
      <c r="DR115" s="800"/>
      <c r="DS115" s="800"/>
      <c r="DT115" s="800"/>
      <c r="DU115" s="801"/>
      <c r="DV115" s="847" t="s">
        <v>407</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449</v>
      </c>
      <c r="AB116" s="800"/>
      <c r="AC116" s="800"/>
      <c r="AD116" s="800"/>
      <c r="AE116" s="801"/>
      <c r="AF116" s="802">
        <v>497</v>
      </c>
      <c r="AG116" s="800"/>
      <c r="AH116" s="800"/>
      <c r="AI116" s="800"/>
      <c r="AJ116" s="801"/>
      <c r="AK116" s="802">
        <v>311</v>
      </c>
      <c r="AL116" s="800"/>
      <c r="AM116" s="800"/>
      <c r="AN116" s="800"/>
      <c r="AO116" s="801"/>
      <c r="AP116" s="847">
        <v>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407</v>
      </c>
      <c r="BR116" s="837"/>
      <c r="BS116" s="837"/>
      <c r="BT116" s="837"/>
      <c r="BU116" s="837"/>
      <c r="BV116" s="837" t="s">
        <v>122</v>
      </c>
      <c r="BW116" s="837"/>
      <c r="BX116" s="837"/>
      <c r="BY116" s="837"/>
      <c r="BZ116" s="837"/>
      <c r="CA116" s="837" t="s">
        <v>122</v>
      </c>
      <c r="CB116" s="837"/>
      <c r="CC116" s="837"/>
      <c r="CD116" s="837"/>
      <c r="CE116" s="837"/>
      <c r="CF116" s="898" t="s">
        <v>407</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407</v>
      </c>
      <c r="DH116" s="800"/>
      <c r="DI116" s="800"/>
      <c r="DJ116" s="800"/>
      <c r="DK116" s="801"/>
      <c r="DL116" s="802" t="s">
        <v>122</v>
      </c>
      <c r="DM116" s="800"/>
      <c r="DN116" s="800"/>
      <c r="DO116" s="800"/>
      <c r="DP116" s="801"/>
      <c r="DQ116" s="802" t="s">
        <v>122</v>
      </c>
      <c r="DR116" s="800"/>
      <c r="DS116" s="800"/>
      <c r="DT116" s="800"/>
      <c r="DU116" s="801"/>
      <c r="DV116" s="847" t="s">
        <v>407</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2875119</v>
      </c>
      <c r="AB117" s="932"/>
      <c r="AC117" s="932"/>
      <c r="AD117" s="932"/>
      <c r="AE117" s="933"/>
      <c r="AF117" s="934">
        <v>2900574</v>
      </c>
      <c r="AG117" s="932"/>
      <c r="AH117" s="932"/>
      <c r="AI117" s="932"/>
      <c r="AJ117" s="933"/>
      <c r="AK117" s="934">
        <v>2835165</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301</v>
      </c>
      <c r="AG118" s="925"/>
      <c r="AH118" s="925"/>
      <c r="AI118" s="925"/>
      <c r="AJ118" s="926"/>
      <c r="AK118" s="927" t="s">
        <v>300</v>
      </c>
      <c r="AL118" s="925"/>
      <c r="AM118" s="925"/>
      <c r="AN118" s="925"/>
      <c r="AO118" s="926"/>
      <c r="AP118" s="928" t="s">
        <v>425</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455</v>
      </c>
      <c r="BP119" s="901"/>
      <c r="BQ119" s="905">
        <v>33927211</v>
      </c>
      <c r="BR119" s="868"/>
      <c r="BS119" s="868"/>
      <c r="BT119" s="868"/>
      <c r="BU119" s="868"/>
      <c r="BV119" s="868">
        <v>35656024</v>
      </c>
      <c r="BW119" s="868"/>
      <c r="BX119" s="868"/>
      <c r="BY119" s="868"/>
      <c r="BZ119" s="868"/>
      <c r="CA119" s="868">
        <v>35472139</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2622605</v>
      </c>
      <c r="BR120" s="865"/>
      <c r="BS120" s="865"/>
      <c r="BT120" s="865"/>
      <c r="BU120" s="865"/>
      <c r="BV120" s="865">
        <v>2601447</v>
      </c>
      <c r="BW120" s="865"/>
      <c r="BX120" s="865"/>
      <c r="BY120" s="865"/>
      <c r="BZ120" s="865"/>
      <c r="CA120" s="865">
        <v>2606431</v>
      </c>
      <c r="CB120" s="865"/>
      <c r="CC120" s="865"/>
      <c r="CD120" s="865"/>
      <c r="CE120" s="865"/>
      <c r="CF120" s="889">
        <v>32.200000000000003</v>
      </c>
      <c r="CG120" s="890"/>
      <c r="CH120" s="890"/>
      <c r="CI120" s="890"/>
      <c r="CJ120" s="890"/>
      <c r="CK120" s="891" t="s">
        <v>459</v>
      </c>
      <c r="CL120" s="875"/>
      <c r="CM120" s="875"/>
      <c r="CN120" s="875"/>
      <c r="CO120" s="876"/>
      <c r="CP120" s="895" t="s">
        <v>403</v>
      </c>
      <c r="CQ120" s="896"/>
      <c r="CR120" s="896"/>
      <c r="CS120" s="896"/>
      <c r="CT120" s="896"/>
      <c r="CU120" s="896"/>
      <c r="CV120" s="896"/>
      <c r="CW120" s="896"/>
      <c r="CX120" s="896"/>
      <c r="CY120" s="896"/>
      <c r="CZ120" s="896"/>
      <c r="DA120" s="896"/>
      <c r="DB120" s="896"/>
      <c r="DC120" s="896"/>
      <c r="DD120" s="896"/>
      <c r="DE120" s="896"/>
      <c r="DF120" s="897"/>
      <c r="DG120" s="884">
        <v>2748179</v>
      </c>
      <c r="DH120" s="865"/>
      <c r="DI120" s="865"/>
      <c r="DJ120" s="865"/>
      <c r="DK120" s="865"/>
      <c r="DL120" s="865">
        <v>2722528</v>
      </c>
      <c r="DM120" s="865"/>
      <c r="DN120" s="865"/>
      <c r="DO120" s="865"/>
      <c r="DP120" s="865"/>
      <c r="DQ120" s="865">
        <v>2595481</v>
      </c>
      <c r="DR120" s="865"/>
      <c r="DS120" s="865"/>
      <c r="DT120" s="865"/>
      <c r="DU120" s="865"/>
      <c r="DV120" s="866">
        <v>32</v>
      </c>
      <c r="DW120" s="866"/>
      <c r="DX120" s="866"/>
      <c r="DY120" s="866"/>
      <c r="DZ120" s="867"/>
    </row>
    <row r="121" spans="1:130" s="226" customFormat="1" ht="26.25" customHeight="1">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2538168</v>
      </c>
      <c r="BR121" s="837"/>
      <c r="BS121" s="837"/>
      <c r="BT121" s="837"/>
      <c r="BU121" s="837"/>
      <c r="BV121" s="837">
        <v>2541938</v>
      </c>
      <c r="BW121" s="837"/>
      <c r="BX121" s="837"/>
      <c r="BY121" s="837"/>
      <c r="BZ121" s="837"/>
      <c r="CA121" s="837">
        <v>2657647</v>
      </c>
      <c r="CB121" s="837"/>
      <c r="CC121" s="837"/>
      <c r="CD121" s="837"/>
      <c r="CE121" s="837"/>
      <c r="CF121" s="898">
        <v>32.799999999999997</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v>1870267</v>
      </c>
      <c r="DH121" s="837"/>
      <c r="DI121" s="837"/>
      <c r="DJ121" s="837"/>
      <c r="DK121" s="837"/>
      <c r="DL121" s="837">
        <v>1819994</v>
      </c>
      <c r="DM121" s="837"/>
      <c r="DN121" s="837"/>
      <c r="DO121" s="837"/>
      <c r="DP121" s="837"/>
      <c r="DQ121" s="837">
        <v>1696729</v>
      </c>
      <c r="DR121" s="837"/>
      <c r="DS121" s="837"/>
      <c r="DT121" s="837"/>
      <c r="DU121" s="837"/>
      <c r="DV121" s="814">
        <v>20.9</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17092920</v>
      </c>
      <c r="BR122" s="868"/>
      <c r="BS122" s="868"/>
      <c r="BT122" s="868"/>
      <c r="BU122" s="868"/>
      <c r="BV122" s="868">
        <v>19069656</v>
      </c>
      <c r="BW122" s="868"/>
      <c r="BX122" s="868"/>
      <c r="BY122" s="868"/>
      <c r="BZ122" s="868"/>
      <c r="CA122" s="868">
        <v>19400260</v>
      </c>
      <c r="CB122" s="868"/>
      <c r="CC122" s="868"/>
      <c r="CD122" s="868"/>
      <c r="CE122" s="868"/>
      <c r="CF122" s="869">
        <v>239.5</v>
      </c>
      <c r="CG122" s="870"/>
      <c r="CH122" s="870"/>
      <c r="CI122" s="870"/>
      <c r="CJ122" s="870"/>
      <c r="CK122" s="892"/>
      <c r="CL122" s="878"/>
      <c r="CM122" s="878"/>
      <c r="CN122" s="878"/>
      <c r="CO122" s="879"/>
      <c r="CP122" s="858" t="s">
        <v>406</v>
      </c>
      <c r="CQ122" s="859"/>
      <c r="CR122" s="859"/>
      <c r="CS122" s="859"/>
      <c r="CT122" s="859"/>
      <c r="CU122" s="859"/>
      <c r="CV122" s="859"/>
      <c r="CW122" s="859"/>
      <c r="CX122" s="859"/>
      <c r="CY122" s="859"/>
      <c r="CZ122" s="859"/>
      <c r="DA122" s="859"/>
      <c r="DB122" s="859"/>
      <c r="DC122" s="859"/>
      <c r="DD122" s="859"/>
      <c r="DE122" s="859"/>
      <c r="DF122" s="860"/>
      <c r="DG122" s="836">
        <v>1231994</v>
      </c>
      <c r="DH122" s="837"/>
      <c r="DI122" s="837"/>
      <c r="DJ122" s="837"/>
      <c r="DK122" s="837"/>
      <c r="DL122" s="837">
        <v>1251182</v>
      </c>
      <c r="DM122" s="837"/>
      <c r="DN122" s="837"/>
      <c r="DO122" s="837"/>
      <c r="DP122" s="837"/>
      <c r="DQ122" s="837">
        <v>1237477</v>
      </c>
      <c r="DR122" s="837"/>
      <c r="DS122" s="837"/>
      <c r="DT122" s="837"/>
      <c r="DU122" s="837"/>
      <c r="DV122" s="814">
        <v>15.3</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464</v>
      </c>
      <c r="BP123" s="901"/>
      <c r="BQ123" s="855">
        <v>22253693</v>
      </c>
      <c r="BR123" s="856"/>
      <c r="BS123" s="856"/>
      <c r="BT123" s="856"/>
      <c r="BU123" s="856"/>
      <c r="BV123" s="856">
        <v>24213041</v>
      </c>
      <c r="BW123" s="856"/>
      <c r="BX123" s="856"/>
      <c r="BY123" s="856"/>
      <c r="BZ123" s="856"/>
      <c r="CA123" s="856">
        <v>24664338</v>
      </c>
      <c r="CB123" s="856"/>
      <c r="CC123" s="856"/>
      <c r="CD123" s="856"/>
      <c r="CE123" s="856"/>
      <c r="CF123" s="766"/>
      <c r="CG123" s="767"/>
      <c r="CH123" s="767"/>
      <c r="CI123" s="767"/>
      <c r="CJ123" s="857"/>
      <c r="CK123" s="892"/>
      <c r="CL123" s="878"/>
      <c r="CM123" s="878"/>
      <c r="CN123" s="878"/>
      <c r="CO123" s="879"/>
      <c r="CP123" s="858" t="s">
        <v>465</v>
      </c>
      <c r="CQ123" s="859"/>
      <c r="CR123" s="859"/>
      <c r="CS123" s="859"/>
      <c r="CT123" s="859"/>
      <c r="CU123" s="859"/>
      <c r="CV123" s="859"/>
      <c r="CW123" s="859"/>
      <c r="CX123" s="859"/>
      <c r="CY123" s="859"/>
      <c r="CZ123" s="859"/>
      <c r="DA123" s="859"/>
      <c r="DB123" s="859"/>
      <c r="DC123" s="859"/>
      <c r="DD123" s="859"/>
      <c r="DE123" s="859"/>
      <c r="DF123" s="860"/>
      <c r="DG123" s="799">
        <v>970937</v>
      </c>
      <c r="DH123" s="800"/>
      <c r="DI123" s="800"/>
      <c r="DJ123" s="800"/>
      <c r="DK123" s="801"/>
      <c r="DL123" s="802">
        <v>793259</v>
      </c>
      <c r="DM123" s="800"/>
      <c r="DN123" s="800"/>
      <c r="DO123" s="800"/>
      <c r="DP123" s="801"/>
      <c r="DQ123" s="802">
        <v>697725</v>
      </c>
      <c r="DR123" s="800"/>
      <c r="DS123" s="800"/>
      <c r="DT123" s="800"/>
      <c r="DU123" s="801"/>
      <c r="DV123" s="847">
        <v>8.6</v>
      </c>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136.6</v>
      </c>
      <c r="BR124" s="854"/>
      <c r="BS124" s="854"/>
      <c r="BT124" s="854"/>
      <c r="BU124" s="854"/>
      <c r="BV124" s="854">
        <v>138.69999999999999</v>
      </c>
      <c r="BW124" s="854"/>
      <c r="BX124" s="854"/>
      <c r="BY124" s="854"/>
      <c r="BZ124" s="854"/>
      <c r="CA124" s="854">
        <v>133.4</v>
      </c>
      <c r="CB124" s="854"/>
      <c r="CC124" s="854"/>
      <c r="CD124" s="854"/>
      <c r="CE124" s="854"/>
      <c r="CF124" s="744"/>
      <c r="CG124" s="745"/>
      <c r="CH124" s="745"/>
      <c r="CI124" s="745"/>
      <c r="CJ124" s="885"/>
      <c r="CK124" s="893"/>
      <c r="CL124" s="893"/>
      <c r="CM124" s="893"/>
      <c r="CN124" s="893"/>
      <c r="CO124" s="894"/>
      <c r="CP124" s="858" t="s">
        <v>467</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1715</v>
      </c>
      <c r="AB126" s="800"/>
      <c r="AC126" s="800"/>
      <c r="AD126" s="800"/>
      <c r="AE126" s="801"/>
      <c r="AF126" s="802">
        <v>1710</v>
      </c>
      <c r="AG126" s="800"/>
      <c r="AH126" s="800"/>
      <c r="AI126" s="800"/>
      <c r="AJ126" s="801"/>
      <c r="AK126" s="802">
        <v>4556</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7022</v>
      </c>
      <c r="AB127" s="800"/>
      <c r="AC127" s="800"/>
      <c r="AD127" s="800"/>
      <c r="AE127" s="801"/>
      <c r="AF127" s="802">
        <v>6802</v>
      </c>
      <c r="AG127" s="800"/>
      <c r="AH127" s="800"/>
      <c r="AI127" s="800"/>
      <c r="AJ127" s="801"/>
      <c r="AK127" s="802">
        <v>3591</v>
      </c>
      <c r="AL127" s="800"/>
      <c r="AM127" s="800"/>
      <c r="AN127" s="800"/>
      <c r="AO127" s="801"/>
      <c r="AP127" s="847">
        <v>0</v>
      </c>
      <c r="AQ127" s="848"/>
      <c r="AR127" s="848"/>
      <c r="AS127" s="848"/>
      <c r="AT127" s="849"/>
      <c r="AU127" s="262"/>
      <c r="AV127" s="262"/>
      <c r="AW127" s="262"/>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476</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226421</v>
      </c>
      <c r="AB128" s="821"/>
      <c r="AC128" s="821"/>
      <c r="AD128" s="821"/>
      <c r="AE128" s="822"/>
      <c r="AF128" s="823">
        <v>243782</v>
      </c>
      <c r="AG128" s="821"/>
      <c r="AH128" s="821"/>
      <c r="AI128" s="821"/>
      <c r="AJ128" s="822"/>
      <c r="AK128" s="823">
        <v>246260</v>
      </c>
      <c r="AL128" s="821"/>
      <c r="AM128" s="821"/>
      <c r="AN128" s="821"/>
      <c r="AO128" s="822"/>
      <c r="AP128" s="824"/>
      <c r="AQ128" s="825"/>
      <c r="AR128" s="825"/>
      <c r="AS128" s="825"/>
      <c r="AT128" s="826"/>
      <c r="AU128" s="262"/>
      <c r="AV128" s="262"/>
      <c r="AW128" s="262"/>
      <c r="AX128" s="827" t="s">
        <v>479</v>
      </c>
      <c r="AY128" s="828"/>
      <c r="AZ128" s="828"/>
      <c r="BA128" s="828"/>
      <c r="BB128" s="828"/>
      <c r="BC128" s="828"/>
      <c r="BD128" s="828"/>
      <c r="BE128" s="829"/>
      <c r="BF128" s="806" t="s">
        <v>122</v>
      </c>
      <c r="BG128" s="807"/>
      <c r="BH128" s="807"/>
      <c r="BI128" s="807"/>
      <c r="BJ128" s="807"/>
      <c r="BK128" s="807"/>
      <c r="BL128" s="830"/>
      <c r="BM128" s="806">
        <v>13.4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v>90000</v>
      </c>
      <c r="DH128" s="811"/>
      <c r="DI128" s="811"/>
      <c r="DJ128" s="811"/>
      <c r="DK128" s="811"/>
      <c r="DL128" s="811">
        <v>90000</v>
      </c>
      <c r="DM128" s="811"/>
      <c r="DN128" s="811"/>
      <c r="DO128" s="811"/>
      <c r="DP128" s="811"/>
      <c r="DQ128" s="811">
        <v>90000</v>
      </c>
      <c r="DR128" s="811"/>
      <c r="DS128" s="811"/>
      <c r="DT128" s="811"/>
      <c r="DU128" s="811"/>
      <c r="DV128" s="812">
        <v>1.1000000000000001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10067388</v>
      </c>
      <c r="AB129" s="800"/>
      <c r="AC129" s="800"/>
      <c r="AD129" s="800"/>
      <c r="AE129" s="801"/>
      <c r="AF129" s="802">
        <v>9805751</v>
      </c>
      <c r="AG129" s="800"/>
      <c r="AH129" s="800"/>
      <c r="AI129" s="800"/>
      <c r="AJ129" s="801"/>
      <c r="AK129" s="802">
        <v>9590628</v>
      </c>
      <c r="AL129" s="800"/>
      <c r="AM129" s="800"/>
      <c r="AN129" s="800"/>
      <c r="AO129" s="801"/>
      <c r="AP129" s="803"/>
      <c r="AQ129" s="804"/>
      <c r="AR129" s="804"/>
      <c r="AS129" s="804"/>
      <c r="AT129" s="805"/>
      <c r="AU129" s="264"/>
      <c r="AV129" s="264"/>
      <c r="AW129" s="264"/>
      <c r="AX129" s="769" t="s">
        <v>482</v>
      </c>
      <c r="AY129" s="770"/>
      <c r="AZ129" s="770"/>
      <c r="BA129" s="770"/>
      <c r="BB129" s="770"/>
      <c r="BC129" s="770"/>
      <c r="BD129" s="770"/>
      <c r="BE129" s="771"/>
      <c r="BF129" s="789" t="s">
        <v>122</v>
      </c>
      <c r="BG129" s="790"/>
      <c r="BH129" s="790"/>
      <c r="BI129" s="790"/>
      <c r="BJ129" s="790"/>
      <c r="BK129" s="790"/>
      <c r="BL129" s="791"/>
      <c r="BM129" s="789">
        <v>18.399999999999999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484</v>
      </c>
      <c r="X130" s="797"/>
      <c r="Y130" s="797"/>
      <c r="Z130" s="798"/>
      <c r="AA130" s="799">
        <v>1526305</v>
      </c>
      <c r="AB130" s="800"/>
      <c r="AC130" s="800"/>
      <c r="AD130" s="800"/>
      <c r="AE130" s="801"/>
      <c r="AF130" s="802">
        <v>1558117</v>
      </c>
      <c r="AG130" s="800"/>
      <c r="AH130" s="800"/>
      <c r="AI130" s="800"/>
      <c r="AJ130" s="801"/>
      <c r="AK130" s="802">
        <v>1489383</v>
      </c>
      <c r="AL130" s="800"/>
      <c r="AM130" s="800"/>
      <c r="AN130" s="800"/>
      <c r="AO130" s="801"/>
      <c r="AP130" s="803"/>
      <c r="AQ130" s="804"/>
      <c r="AR130" s="804"/>
      <c r="AS130" s="804"/>
      <c r="AT130" s="805"/>
      <c r="AU130" s="264"/>
      <c r="AV130" s="264"/>
      <c r="AW130" s="264"/>
      <c r="AX130" s="769" t="s">
        <v>485</v>
      </c>
      <c r="AY130" s="770"/>
      <c r="AZ130" s="770"/>
      <c r="BA130" s="770"/>
      <c r="BB130" s="770"/>
      <c r="BC130" s="770"/>
      <c r="BD130" s="770"/>
      <c r="BE130" s="771"/>
      <c r="BF130" s="772">
        <v>13.3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486</v>
      </c>
      <c r="X131" s="780"/>
      <c r="Y131" s="780"/>
      <c r="Z131" s="781"/>
      <c r="AA131" s="782">
        <v>8541083</v>
      </c>
      <c r="AB131" s="783"/>
      <c r="AC131" s="783"/>
      <c r="AD131" s="783"/>
      <c r="AE131" s="784"/>
      <c r="AF131" s="785">
        <v>8247634</v>
      </c>
      <c r="AG131" s="783"/>
      <c r="AH131" s="783"/>
      <c r="AI131" s="783"/>
      <c r="AJ131" s="784"/>
      <c r="AK131" s="785">
        <v>8101245</v>
      </c>
      <c r="AL131" s="783"/>
      <c r="AM131" s="783"/>
      <c r="AN131" s="783"/>
      <c r="AO131" s="784"/>
      <c r="AP131" s="786"/>
      <c r="AQ131" s="787"/>
      <c r="AR131" s="787"/>
      <c r="AS131" s="787"/>
      <c r="AT131" s="788"/>
      <c r="AU131" s="264"/>
      <c r="AV131" s="264"/>
      <c r="AW131" s="264"/>
      <c r="AX131" s="747" t="s">
        <v>487</v>
      </c>
      <c r="AY131" s="748"/>
      <c r="AZ131" s="748"/>
      <c r="BA131" s="748"/>
      <c r="BB131" s="748"/>
      <c r="BC131" s="748"/>
      <c r="BD131" s="748"/>
      <c r="BE131" s="749"/>
      <c r="BF131" s="750">
        <v>133.4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489</v>
      </c>
      <c r="W132" s="760"/>
      <c r="X132" s="760"/>
      <c r="Y132" s="760"/>
      <c r="Z132" s="761"/>
      <c r="AA132" s="762">
        <v>13.141108689999999</v>
      </c>
      <c r="AB132" s="763"/>
      <c r="AC132" s="763"/>
      <c r="AD132" s="763"/>
      <c r="AE132" s="764"/>
      <c r="AF132" s="765">
        <v>13.321093060000001</v>
      </c>
      <c r="AG132" s="763"/>
      <c r="AH132" s="763"/>
      <c r="AI132" s="763"/>
      <c r="AJ132" s="764"/>
      <c r="AK132" s="765">
        <v>13.57225957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490</v>
      </c>
      <c r="W133" s="739"/>
      <c r="X133" s="739"/>
      <c r="Y133" s="739"/>
      <c r="Z133" s="740"/>
      <c r="AA133" s="741">
        <v>14.2</v>
      </c>
      <c r="AB133" s="742"/>
      <c r="AC133" s="742"/>
      <c r="AD133" s="742"/>
      <c r="AE133" s="743"/>
      <c r="AF133" s="741">
        <v>13.8</v>
      </c>
      <c r="AG133" s="742"/>
      <c r="AH133" s="742"/>
      <c r="AI133" s="742"/>
      <c r="AJ133" s="743"/>
      <c r="AK133" s="741">
        <v>13.3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cBqWdWxSY/uyBeullNpR8YgwmVZxkJP2ufvzgHb3ihe+31sof7zLTErrBRCrSncSPPdHZS+cgoHCw2w3bP1rw==" saltValue="25bem6Ry4ZOFzMjHfQ2D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N10" zoomScaleNormal="85" zoomScaleSheetLayoutView="100" workbookViewId="0">
      <selection activeCell="P43" sqref="P4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oPZ5hIbo11nVcvR6b0TUAeiX5J5hydwczSWJXa5xzfrKk3h+Mr0emGincVH3OOvtd4ci/oXEw1Y+RSNlGzW5Q==" saltValue="UNEVgsmCBw4ZAsuW2Qmc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5" zoomScaleNormal="100" zoomScaleSheetLayoutView="55" workbookViewId="0">
      <selection activeCell="P43" sqref="P4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qQdNYMIp7jSIihK7zB9un4J1928lha7Qy9OQQS8NTPULmgQ8d0WB2OziviaMYNrr1Yrk5XkJgmEVuSnSwHLCA==" saltValue="ITXBMU3ozSzgZd6nu5s0F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P43" sqref="P43"/>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499</v>
      </c>
      <c r="AL9" s="1168"/>
      <c r="AM9" s="1168"/>
      <c r="AN9" s="1169"/>
      <c r="AO9" s="292">
        <v>2271851</v>
      </c>
      <c r="AP9" s="292">
        <v>117420</v>
      </c>
      <c r="AQ9" s="293">
        <v>89546</v>
      </c>
      <c r="AR9" s="294">
        <v>31.1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500</v>
      </c>
      <c r="AL10" s="1168"/>
      <c r="AM10" s="1168"/>
      <c r="AN10" s="1169"/>
      <c r="AO10" s="295">
        <v>450579</v>
      </c>
      <c r="AP10" s="295">
        <v>23288</v>
      </c>
      <c r="AQ10" s="296">
        <v>7518</v>
      </c>
      <c r="AR10" s="297">
        <v>209.8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501</v>
      </c>
      <c r="AL11" s="1168"/>
      <c r="AM11" s="1168"/>
      <c r="AN11" s="1169"/>
      <c r="AO11" s="295">
        <v>435165</v>
      </c>
      <c r="AP11" s="295">
        <v>22491</v>
      </c>
      <c r="AQ11" s="296">
        <v>9181</v>
      </c>
      <c r="AR11" s="297">
        <v>145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502</v>
      </c>
      <c r="AL12" s="1168"/>
      <c r="AM12" s="1168"/>
      <c r="AN12" s="1169"/>
      <c r="AO12" s="295">
        <v>92369</v>
      </c>
      <c r="AP12" s="295">
        <v>4774</v>
      </c>
      <c r="AQ12" s="296">
        <v>1021</v>
      </c>
      <c r="AR12" s="297">
        <v>367.6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503</v>
      </c>
      <c r="AL13" s="1168"/>
      <c r="AM13" s="1168"/>
      <c r="AN13" s="1169"/>
      <c r="AO13" s="295" t="s">
        <v>504</v>
      </c>
      <c r="AP13" s="295" t="s">
        <v>504</v>
      </c>
      <c r="AQ13" s="296">
        <v>11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505</v>
      </c>
      <c r="AL14" s="1168"/>
      <c r="AM14" s="1168"/>
      <c r="AN14" s="1169"/>
      <c r="AO14" s="295">
        <v>146719</v>
      </c>
      <c r="AP14" s="295">
        <v>7583</v>
      </c>
      <c r="AQ14" s="296">
        <v>4082</v>
      </c>
      <c r="AR14" s="297">
        <v>85.8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506</v>
      </c>
      <c r="AL15" s="1168"/>
      <c r="AM15" s="1168"/>
      <c r="AN15" s="1169"/>
      <c r="AO15" s="295">
        <v>31047</v>
      </c>
      <c r="AP15" s="295">
        <v>1605</v>
      </c>
      <c r="AQ15" s="296">
        <v>2228</v>
      </c>
      <c r="AR15" s="297">
        <v>-28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507</v>
      </c>
      <c r="AL16" s="1171"/>
      <c r="AM16" s="1171"/>
      <c r="AN16" s="1172"/>
      <c r="AO16" s="295">
        <v>-210378</v>
      </c>
      <c r="AP16" s="295">
        <v>-10873</v>
      </c>
      <c r="AQ16" s="296">
        <v>-8980</v>
      </c>
      <c r="AR16" s="297">
        <v>21.1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182</v>
      </c>
      <c r="AL17" s="1171"/>
      <c r="AM17" s="1171"/>
      <c r="AN17" s="1172"/>
      <c r="AO17" s="295">
        <v>3217352</v>
      </c>
      <c r="AP17" s="295">
        <v>166289</v>
      </c>
      <c r="AQ17" s="296">
        <v>104606</v>
      </c>
      <c r="AR17" s="297">
        <v>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512</v>
      </c>
      <c r="AL21" s="1165"/>
      <c r="AM21" s="1165"/>
      <c r="AN21" s="1166"/>
      <c r="AO21" s="307">
        <v>14.68</v>
      </c>
      <c r="AP21" s="308">
        <v>10.09</v>
      </c>
      <c r="AQ21" s="309">
        <v>4.59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513</v>
      </c>
      <c r="AL22" s="1165"/>
      <c r="AM22" s="1165"/>
      <c r="AN22" s="1166"/>
      <c r="AO22" s="312">
        <v>97.9</v>
      </c>
      <c r="AP22" s="313">
        <v>97.8</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518</v>
      </c>
      <c r="AL32" s="1156"/>
      <c r="AM32" s="1156"/>
      <c r="AN32" s="1157"/>
      <c r="AO32" s="322">
        <v>2198424</v>
      </c>
      <c r="AP32" s="322">
        <v>113625</v>
      </c>
      <c r="AQ32" s="323">
        <v>67805</v>
      </c>
      <c r="AR32" s="324">
        <v>67.599999999999994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519</v>
      </c>
      <c r="AL33" s="1156"/>
      <c r="AM33" s="1156"/>
      <c r="AN33" s="1157"/>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520</v>
      </c>
      <c r="AL34" s="1156"/>
      <c r="AM34" s="1156"/>
      <c r="AN34" s="1157"/>
      <c r="AO34" s="322" t="s">
        <v>504</v>
      </c>
      <c r="AP34" s="322" t="s">
        <v>504</v>
      </c>
      <c r="AQ34" s="323">
        <v>11</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521</v>
      </c>
      <c r="AL35" s="1156"/>
      <c r="AM35" s="1156"/>
      <c r="AN35" s="1157"/>
      <c r="AO35" s="322">
        <v>627282</v>
      </c>
      <c r="AP35" s="322">
        <v>32421</v>
      </c>
      <c r="AQ35" s="323">
        <v>18110</v>
      </c>
      <c r="AR35" s="324">
        <v>79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522</v>
      </c>
      <c r="AL36" s="1156"/>
      <c r="AM36" s="1156"/>
      <c r="AN36" s="1157"/>
      <c r="AO36" s="322">
        <v>1001</v>
      </c>
      <c r="AP36" s="322">
        <v>52</v>
      </c>
      <c r="AQ36" s="323">
        <v>2781</v>
      </c>
      <c r="AR36" s="324">
        <v>-98.1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523</v>
      </c>
      <c r="AL37" s="1156"/>
      <c r="AM37" s="1156"/>
      <c r="AN37" s="1157"/>
      <c r="AO37" s="322">
        <v>8147</v>
      </c>
      <c r="AP37" s="322">
        <v>421</v>
      </c>
      <c r="AQ37" s="323">
        <v>1073</v>
      </c>
      <c r="AR37" s="324">
        <v>-60.8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524</v>
      </c>
      <c r="AL38" s="1159"/>
      <c r="AM38" s="1159"/>
      <c r="AN38" s="1160"/>
      <c r="AO38" s="325">
        <v>311</v>
      </c>
      <c r="AP38" s="325">
        <v>16</v>
      </c>
      <c r="AQ38" s="326">
        <v>5</v>
      </c>
      <c r="AR38" s="314">
        <v>220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525</v>
      </c>
      <c r="AL39" s="1159"/>
      <c r="AM39" s="1159"/>
      <c r="AN39" s="1160"/>
      <c r="AO39" s="322">
        <v>-246260</v>
      </c>
      <c r="AP39" s="322">
        <v>-12728</v>
      </c>
      <c r="AQ39" s="323">
        <v>-3858</v>
      </c>
      <c r="AR39" s="324">
        <v>229.9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526</v>
      </c>
      <c r="AL40" s="1156"/>
      <c r="AM40" s="1156"/>
      <c r="AN40" s="1157"/>
      <c r="AO40" s="322">
        <v>-1489383</v>
      </c>
      <c r="AP40" s="322">
        <v>-76979</v>
      </c>
      <c r="AQ40" s="323">
        <v>-59194</v>
      </c>
      <c r="AR40" s="324">
        <v>30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295</v>
      </c>
      <c r="AL41" s="1162"/>
      <c r="AM41" s="1162"/>
      <c r="AN41" s="1163"/>
      <c r="AO41" s="322">
        <v>1099522</v>
      </c>
      <c r="AP41" s="322">
        <v>56829</v>
      </c>
      <c r="AQ41" s="323">
        <v>26732</v>
      </c>
      <c r="AR41" s="324">
        <v>112.6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494</v>
      </c>
      <c r="AN49" s="1150" t="s">
        <v>530</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1985157</v>
      </c>
      <c r="AN51" s="344">
        <v>94195</v>
      </c>
      <c r="AO51" s="345">
        <v>-31</v>
      </c>
      <c r="AP51" s="346">
        <v>90961</v>
      </c>
      <c r="AQ51" s="347">
        <v>20.100000000000001</v>
      </c>
      <c r="AR51" s="348">
        <v>-51.1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785886</v>
      </c>
      <c r="AN52" s="352">
        <v>37290</v>
      </c>
      <c r="AO52" s="353">
        <v>-34.1</v>
      </c>
      <c r="AP52" s="354">
        <v>37720</v>
      </c>
      <c r="AQ52" s="355">
        <v>7.1</v>
      </c>
      <c r="AR52" s="356">
        <v>-41.2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3078856</v>
      </c>
      <c r="AN53" s="344">
        <v>148910</v>
      </c>
      <c r="AO53" s="345">
        <v>58.1</v>
      </c>
      <c r="AP53" s="346">
        <v>106614</v>
      </c>
      <c r="AQ53" s="347">
        <v>17.2</v>
      </c>
      <c r="AR53" s="348">
        <v>40.9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879383</v>
      </c>
      <c r="AN54" s="352">
        <v>42532</v>
      </c>
      <c r="AO54" s="353">
        <v>14.1</v>
      </c>
      <c r="AP54" s="354">
        <v>45545</v>
      </c>
      <c r="AQ54" s="355">
        <v>20.7</v>
      </c>
      <c r="AR54" s="356">
        <v>-6.6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3937788</v>
      </c>
      <c r="AN55" s="344">
        <v>194786</v>
      </c>
      <c r="AO55" s="345">
        <v>30.8</v>
      </c>
      <c r="AP55" s="346">
        <v>85459</v>
      </c>
      <c r="AQ55" s="347">
        <v>-19.8</v>
      </c>
      <c r="AR55" s="348">
        <v>50.6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1296388</v>
      </c>
      <c r="AN56" s="352">
        <v>64127</v>
      </c>
      <c r="AO56" s="353">
        <v>50.8</v>
      </c>
      <c r="AP56" s="354">
        <v>44378</v>
      </c>
      <c r="AQ56" s="355">
        <v>-2.6</v>
      </c>
      <c r="AR56" s="356">
        <v>53.4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4562231</v>
      </c>
      <c r="AN57" s="344">
        <v>231597</v>
      </c>
      <c r="AO57" s="345">
        <v>18.899999999999999</v>
      </c>
      <c r="AP57" s="346">
        <v>83280</v>
      </c>
      <c r="AQ57" s="347">
        <v>-2.5</v>
      </c>
      <c r="AR57" s="348">
        <v>21.4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1861118</v>
      </c>
      <c r="AN58" s="352">
        <v>94478</v>
      </c>
      <c r="AO58" s="353">
        <v>47.3</v>
      </c>
      <c r="AP58" s="354">
        <v>43123</v>
      </c>
      <c r="AQ58" s="355">
        <v>-2.8</v>
      </c>
      <c r="AR58" s="356">
        <v>50.1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2399173</v>
      </c>
      <c r="AN59" s="344">
        <v>124001</v>
      </c>
      <c r="AO59" s="345">
        <v>-46.5</v>
      </c>
      <c r="AP59" s="346">
        <v>88968</v>
      </c>
      <c r="AQ59" s="347">
        <v>6.8</v>
      </c>
      <c r="AR59" s="348">
        <v>-53.3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1393872</v>
      </c>
      <c r="AN60" s="352">
        <v>72042</v>
      </c>
      <c r="AO60" s="353">
        <v>-23.7</v>
      </c>
      <c r="AP60" s="354">
        <v>45482</v>
      </c>
      <c r="AQ60" s="355">
        <v>5.5</v>
      </c>
      <c r="AR60" s="356">
        <v>-29.2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3192641</v>
      </c>
      <c r="AN61" s="359">
        <v>158698</v>
      </c>
      <c r="AO61" s="360">
        <v>6.1</v>
      </c>
      <c r="AP61" s="361">
        <v>91056</v>
      </c>
      <c r="AQ61" s="362">
        <v>4.4000000000000004</v>
      </c>
      <c r="AR61" s="348">
        <v>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1243329</v>
      </c>
      <c r="AN62" s="352">
        <v>62094</v>
      </c>
      <c r="AO62" s="353">
        <v>10.9</v>
      </c>
      <c r="AP62" s="354">
        <v>43250</v>
      </c>
      <c r="AQ62" s="355">
        <v>5.6</v>
      </c>
      <c r="AR62" s="356">
        <v>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27IrgugDQ7EPQYUHUGdqwxROd7LCHYtaD0xynnmvQsEPgg1GjWoHRzk+cbOUkBLEbApeQEt7I+87C79IUm3Aw==" saltValue="Wjt4cU4vCxX/MNfhYt7c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Normal="100" zoomScaleSheetLayoutView="55" workbookViewId="0">
      <selection activeCell="P43" sqref="P4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XA7ah1qNCYvUjZIXNW6c/mOEe6axalDochB2+AOyK81mALrl2rJugJmHi9eL107XX2EVSCxaRjxJVbHTeyTCQ==" saltValue="nasY/DLJge3pESb4hnj0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Normal="100" zoomScaleSheetLayoutView="55" workbookViewId="0">
      <selection activeCell="P43" sqref="P4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QADkM0AYyawfqngyA+poolCkBaWTU9HKvHGSF1QIPSO0TH3CW/e2HQ3yNH/hww1C/JlVvs7KGT7K6pY1CMwVA==" saltValue="PUlyCD/6lNk8cuMK4R0G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SheetLayoutView="100" workbookViewId="0">
      <selection activeCell="P43" sqref="P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3" t="s">
        <v>3</v>
      </c>
      <c r="D47" s="1173"/>
      <c r="E47" s="1174"/>
      <c r="F47" s="11">
        <v>14.15</v>
      </c>
      <c r="G47" s="12">
        <v>14.79</v>
      </c>
      <c r="H47" s="12">
        <v>16.2</v>
      </c>
      <c r="I47" s="12">
        <v>16.329999999999998</v>
      </c>
      <c r="J47" s="13">
        <v>15.03</v>
      </c>
    </row>
    <row r="48" spans="2:10" ht="57.75" customHeight="1">
      <c r="B48" s="14"/>
      <c r="C48" s="1175" t="s">
        <v>4</v>
      </c>
      <c r="D48" s="1175"/>
      <c r="E48" s="1176"/>
      <c r="F48" s="15">
        <v>3.01</v>
      </c>
      <c r="G48" s="16">
        <v>2.72</v>
      </c>
      <c r="H48" s="16">
        <v>3.36</v>
      </c>
      <c r="I48" s="16">
        <v>3.64</v>
      </c>
      <c r="J48" s="17">
        <v>0.15</v>
      </c>
    </row>
    <row r="49" spans="2:10" ht="57.75" customHeight="1" thickBot="1">
      <c r="B49" s="18"/>
      <c r="C49" s="1177" t="s">
        <v>5</v>
      </c>
      <c r="D49" s="1177"/>
      <c r="E49" s="1178"/>
      <c r="F49" s="19" t="s">
        <v>551</v>
      </c>
      <c r="G49" s="20" t="s">
        <v>552</v>
      </c>
      <c r="H49" s="20">
        <v>0.63</v>
      </c>
      <c r="I49" s="20" t="s">
        <v>553</v>
      </c>
      <c r="J49" s="21" t="s">
        <v>554</v>
      </c>
    </row>
    <row r="50" spans="2:10" ht="13.5" customHeight="1"/>
    <row r="51" spans="2:10" ht="13.5" hidden="1" customHeight="1"/>
    <row r="52" spans="2:10" ht="13.5" hidden="1" customHeight="1"/>
    <row r="53" spans="2:10" ht="13.5" hidden="1" customHeight="1"/>
  </sheetData>
  <sheetProtection algorithmName="SHA-512" hashValue="t+xGSwb9Qq61JS8SuU4/M1KLgNW13ZbzTZvCkdHl4Cm5W5oAXfsp899kdLKCGkR8wD+P7pr+Ulm/PH+LlNea2g==" saltValue="7u7RQHBwKESah4Yy6oyx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P43" sqref="P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5" t="s">
        <v>555</v>
      </c>
      <c r="D34" s="1185"/>
      <c r="E34" s="1186"/>
      <c r="F34" s="32">
        <v>3.95</v>
      </c>
      <c r="G34" s="33">
        <v>3.95</v>
      </c>
      <c r="H34" s="33">
        <v>3.74</v>
      </c>
      <c r="I34" s="33">
        <v>3.72</v>
      </c>
      <c r="J34" s="34">
        <v>3.42</v>
      </c>
      <c r="K34" s="22"/>
      <c r="L34" s="22"/>
      <c r="M34" s="22"/>
      <c r="N34" s="22"/>
      <c r="O34" s="22"/>
      <c r="P34" s="22"/>
    </row>
    <row r="35" spans="1:16" ht="39" customHeight="1">
      <c r="A35" s="22"/>
      <c r="B35" s="35"/>
      <c r="C35" s="1179" t="s">
        <v>556</v>
      </c>
      <c r="D35" s="1180"/>
      <c r="E35" s="1181"/>
      <c r="F35" s="36">
        <v>0</v>
      </c>
      <c r="G35" s="37">
        <v>1.0900000000000001</v>
      </c>
      <c r="H35" s="37">
        <v>1.1200000000000001</v>
      </c>
      <c r="I35" s="37">
        <v>1.19</v>
      </c>
      <c r="J35" s="38">
        <v>1.84</v>
      </c>
      <c r="K35" s="22"/>
      <c r="L35" s="22"/>
      <c r="M35" s="22"/>
      <c r="N35" s="22"/>
      <c r="O35" s="22"/>
      <c r="P35" s="22"/>
    </row>
    <row r="36" spans="1:16" ht="39" customHeight="1">
      <c r="A36" s="22"/>
      <c r="B36" s="35"/>
      <c r="C36" s="1179" t="s">
        <v>557</v>
      </c>
      <c r="D36" s="1180"/>
      <c r="E36" s="1181"/>
      <c r="F36" s="36">
        <v>0.43</v>
      </c>
      <c r="G36" s="37">
        <v>0.44</v>
      </c>
      <c r="H36" s="37">
        <v>0.59</v>
      </c>
      <c r="I36" s="37">
        <v>0.83</v>
      </c>
      <c r="J36" s="38">
        <v>0.7</v>
      </c>
      <c r="K36" s="22"/>
      <c r="L36" s="22"/>
      <c r="M36" s="22"/>
      <c r="N36" s="22"/>
      <c r="O36" s="22"/>
      <c r="P36" s="22"/>
    </row>
    <row r="37" spans="1:16" ht="39" customHeight="1">
      <c r="A37" s="22"/>
      <c r="B37" s="35"/>
      <c r="C37" s="1179" t="s">
        <v>558</v>
      </c>
      <c r="D37" s="1180"/>
      <c r="E37" s="1181"/>
      <c r="F37" s="36" t="s">
        <v>559</v>
      </c>
      <c r="G37" s="37">
        <v>0</v>
      </c>
      <c r="H37" s="37">
        <v>0.16</v>
      </c>
      <c r="I37" s="37">
        <v>1.1399999999999999</v>
      </c>
      <c r="J37" s="38">
        <v>0.56000000000000005</v>
      </c>
      <c r="K37" s="22"/>
      <c r="L37" s="22"/>
      <c r="M37" s="22"/>
      <c r="N37" s="22"/>
      <c r="O37" s="22"/>
      <c r="P37" s="22"/>
    </row>
    <row r="38" spans="1:16" ht="39" customHeight="1">
      <c r="A38" s="22"/>
      <c r="B38" s="35"/>
      <c r="C38" s="1179" t="s">
        <v>560</v>
      </c>
      <c r="D38" s="1180"/>
      <c r="E38" s="1181"/>
      <c r="F38" s="36">
        <v>3.01</v>
      </c>
      <c r="G38" s="37">
        <v>2.72</v>
      </c>
      <c r="H38" s="37">
        <v>3.35</v>
      </c>
      <c r="I38" s="37">
        <v>3.63</v>
      </c>
      <c r="J38" s="38">
        <v>0.14000000000000001</v>
      </c>
      <c r="K38" s="22"/>
      <c r="L38" s="22"/>
      <c r="M38" s="22"/>
      <c r="N38" s="22"/>
      <c r="O38" s="22"/>
      <c r="P38" s="22"/>
    </row>
    <row r="39" spans="1:16" ht="39" customHeight="1">
      <c r="A39" s="22"/>
      <c r="B39" s="35"/>
      <c r="C39" s="1179" t="s">
        <v>561</v>
      </c>
      <c r="D39" s="1180"/>
      <c r="E39" s="1181"/>
      <c r="F39" s="36">
        <v>0</v>
      </c>
      <c r="G39" s="37">
        <v>0</v>
      </c>
      <c r="H39" s="37">
        <v>0</v>
      </c>
      <c r="I39" s="37">
        <v>0</v>
      </c>
      <c r="J39" s="38">
        <v>0</v>
      </c>
      <c r="K39" s="22"/>
      <c r="L39" s="22"/>
      <c r="M39" s="22"/>
      <c r="N39" s="22"/>
      <c r="O39" s="22"/>
      <c r="P39" s="22"/>
    </row>
    <row r="40" spans="1:16" ht="39" customHeight="1">
      <c r="A40" s="22"/>
      <c r="B40" s="35"/>
      <c r="C40" s="1179" t="s">
        <v>562</v>
      </c>
      <c r="D40" s="1180"/>
      <c r="E40" s="1181"/>
      <c r="F40" s="36">
        <v>0</v>
      </c>
      <c r="G40" s="37">
        <v>0</v>
      </c>
      <c r="H40" s="37">
        <v>0</v>
      </c>
      <c r="I40" s="37">
        <v>0</v>
      </c>
      <c r="J40" s="38">
        <v>0</v>
      </c>
      <c r="K40" s="22"/>
      <c r="L40" s="22"/>
      <c r="M40" s="22"/>
      <c r="N40" s="22"/>
      <c r="O40" s="22"/>
      <c r="P40" s="22"/>
    </row>
    <row r="41" spans="1:16" ht="39" customHeight="1">
      <c r="A41" s="22"/>
      <c r="B41" s="35"/>
      <c r="C41" s="1179" t="s">
        <v>563</v>
      </c>
      <c r="D41" s="1180"/>
      <c r="E41" s="1181"/>
      <c r="F41" s="36">
        <v>0</v>
      </c>
      <c r="G41" s="37">
        <v>0</v>
      </c>
      <c r="H41" s="37">
        <v>0</v>
      </c>
      <c r="I41" s="37">
        <v>0</v>
      </c>
      <c r="J41" s="38">
        <v>0</v>
      </c>
      <c r="K41" s="22"/>
      <c r="L41" s="22"/>
      <c r="M41" s="22"/>
      <c r="N41" s="22"/>
      <c r="O41" s="22"/>
      <c r="P41" s="22"/>
    </row>
    <row r="42" spans="1:16" ht="39" customHeight="1">
      <c r="A42" s="22"/>
      <c r="B42" s="39"/>
      <c r="C42" s="1179" t="s">
        <v>564</v>
      </c>
      <c r="D42" s="1180"/>
      <c r="E42" s="1181"/>
      <c r="F42" s="36" t="s">
        <v>504</v>
      </c>
      <c r="G42" s="37" t="s">
        <v>504</v>
      </c>
      <c r="H42" s="37" t="s">
        <v>504</v>
      </c>
      <c r="I42" s="37" t="s">
        <v>504</v>
      </c>
      <c r="J42" s="38" t="s">
        <v>504</v>
      </c>
      <c r="K42" s="22"/>
      <c r="L42" s="22"/>
      <c r="M42" s="22"/>
      <c r="N42" s="22"/>
      <c r="O42" s="22"/>
      <c r="P42" s="22"/>
    </row>
    <row r="43" spans="1:16" ht="39" customHeight="1" thickBot="1">
      <c r="A43" s="22"/>
      <c r="B43" s="40"/>
      <c r="C43" s="1182" t="s">
        <v>565</v>
      </c>
      <c r="D43" s="1183"/>
      <c r="E43" s="118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RUTgYwjfDequM+xjBARE3FIrQUyHhJFvXHZa6663vJGS/JENzIe/Aowjuva6XWS0d9nvbtB2eKrU6zDmoSu/A==" saltValue="a8w4BB2j4NE02HrJzk1M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election activeCell="L52" sqref="L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5" t="s">
        <v>11</v>
      </c>
      <c r="C45" s="1196"/>
      <c r="D45" s="58"/>
      <c r="E45" s="1201" t="s">
        <v>12</v>
      </c>
      <c r="F45" s="1201"/>
      <c r="G45" s="1201"/>
      <c r="H45" s="1201"/>
      <c r="I45" s="1201"/>
      <c r="J45" s="1202"/>
      <c r="K45" s="59">
        <v>2321</v>
      </c>
      <c r="L45" s="60">
        <v>2331</v>
      </c>
      <c r="M45" s="60">
        <v>2207</v>
      </c>
      <c r="N45" s="60">
        <v>2233</v>
      </c>
      <c r="O45" s="61">
        <v>2198</v>
      </c>
      <c r="P45" s="48"/>
      <c r="Q45" s="48"/>
      <c r="R45" s="48"/>
      <c r="S45" s="48"/>
      <c r="T45" s="48"/>
      <c r="U45" s="48"/>
    </row>
    <row r="46" spans="1:21" ht="30.75" customHeight="1">
      <c r="A46" s="48"/>
      <c r="B46" s="1197"/>
      <c r="C46" s="1198"/>
      <c r="D46" s="62"/>
      <c r="E46" s="1189" t="s">
        <v>13</v>
      </c>
      <c r="F46" s="1189"/>
      <c r="G46" s="1189"/>
      <c r="H46" s="1189"/>
      <c r="I46" s="1189"/>
      <c r="J46" s="1190"/>
      <c r="K46" s="63" t="s">
        <v>504</v>
      </c>
      <c r="L46" s="64" t="s">
        <v>504</v>
      </c>
      <c r="M46" s="64" t="s">
        <v>504</v>
      </c>
      <c r="N46" s="64" t="s">
        <v>504</v>
      </c>
      <c r="O46" s="65" t="s">
        <v>504</v>
      </c>
      <c r="P46" s="48"/>
      <c r="Q46" s="48"/>
      <c r="R46" s="48"/>
      <c r="S46" s="48"/>
      <c r="T46" s="48"/>
      <c r="U46" s="48"/>
    </row>
    <row r="47" spans="1:21" ht="30.75" customHeight="1">
      <c r="A47" s="48"/>
      <c r="B47" s="1197"/>
      <c r="C47" s="1198"/>
      <c r="D47" s="62"/>
      <c r="E47" s="1189" t="s">
        <v>14</v>
      </c>
      <c r="F47" s="1189"/>
      <c r="G47" s="1189"/>
      <c r="H47" s="1189"/>
      <c r="I47" s="1189"/>
      <c r="J47" s="1190"/>
      <c r="K47" s="63" t="s">
        <v>504</v>
      </c>
      <c r="L47" s="64" t="s">
        <v>504</v>
      </c>
      <c r="M47" s="64" t="s">
        <v>504</v>
      </c>
      <c r="N47" s="64" t="s">
        <v>504</v>
      </c>
      <c r="O47" s="65" t="s">
        <v>504</v>
      </c>
      <c r="P47" s="48"/>
      <c r="Q47" s="48"/>
      <c r="R47" s="48"/>
      <c r="S47" s="48"/>
      <c r="T47" s="48"/>
      <c r="U47" s="48"/>
    </row>
    <row r="48" spans="1:21" ht="30.75" customHeight="1">
      <c r="A48" s="48"/>
      <c r="B48" s="1197"/>
      <c r="C48" s="1198"/>
      <c r="D48" s="62"/>
      <c r="E48" s="1189" t="s">
        <v>15</v>
      </c>
      <c r="F48" s="1189"/>
      <c r="G48" s="1189"/>
      <c r="H48" s="1189"/>
      <c r="I48" s="1189"/>
      <c r="J48" s="1190"/>
      <c r="K48" s="63">
        <v>740</v>
      </c>
      <c r="L48" s="64">
        <v>748</v>
      </c>
      <c r="M48" s="64">
        <v>658</v>
      </c>
      <c r="N48" s="64">
        <v>658</v>
      </c>
      <c r="O48" s="65">
        <v>627</v>
      </c>
      <c r="P48" s="48"/>
      <c r="Q48" s="48"/>
      <c r="R48" s="48"/>
      <c r="S48" s="48"/>
      <c r="T48" s="48"/>
      <c r="U48" s="48"/>
    </row>
    <row r="49" spans="1:21" ht="30.75" customHeight="1">
      <c r="A49" s="48"/>
      <c r="B49" s="1197"/>
      <c r="C49" s="1198"/>
      <c r="D49" s="62"/>
      <c r="E49" s="1189" t="s">
        <v>16</v>
      </c>
      <c r="F49" s="1189"/>
      <c r="G49" s="1189"/>
      <c r="H49" s="1189"/>
      <c r="I49" s="1189"/>
      <c r="J49" s="1190"/>
      <c r="K49" s="63">
        <v>1</v>
      </c>
      <c r="L49" s="64">
        <v>1</v>
      </c>
      <c r="M49" s="64">
        <v>1</v>
      </c>
      <c r="N49" s="64">
        <v>1</v>
      </c>
      <c r="O49" s="65">
        <v>1</v>
      </c>
      <c r="P49" s="48"/>
      <c r="Q49" s="48"/>
      <c r="R49" s="48"/>
      <c r="S49" s="48"/>
      <c r="T49" s="48"/>
      <c r="U49" s="48"/>
    </row>
    <row r="50" spans="1:21" ht="30.75" customHeight="1">
      <c r="A50" s="48"/>
      <c r="B50" s="1197"/>
      <c r="C50" s="1198"/>
      <c r="D50" s="62"/>
      <c r="E50" s="1189" t="s">
        <v>17</v>
      </c>
      <c r="F50" s="1189"/>
      <c r="G50" s="1189"/>
      <c r="H50" s="1189"/>
      <c r="I50" s="1189"/>
      <c r="J50" s="1190"/>
      <c r="K50" s="63">
        <v>49</v>
      </c>
      <c r="L50" s="64">
        <v>47</v>
      </c>
      <c r="M50" s="64">
        <v>9</v>
      </c>
      <c r="N50" s="64">
        <v>9</v>
      </c>
      <c r="O50" s="65">
        <v>8</v>
      </c>
      <c r="P50" s="48"/>
      <c r="Q50" s="48"/>
      <c r="R50" s="48"/>
      <c r="S50" s="48"/>
      <c r="T50" s="48"/>
      <c r="U50" s="48"/>
    </row>
    <row r="51" spans="1:21" ht="30.75" customHeight="1">
      <c r="A51" s="48"/>
      <c r="B51" s="1199"/>
      <c r="C51" s="1200"/>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c r="A52" s="48"/>
      <c r="B52" s="1187" t="s">
        <v>19</v>
      </c>
      <c r="C52" s="1188"/>
      <c r="D52" s="66"/>
      <c r="E52" s="1189" t="s">
        <v>20</v>
      </c>
      <c r="F52" s="1189"/>
      <c r="G52" s="1189"/>
      <c r="H52" s="1189"/>
      <c r="I52" s="1189"/>
      <c r="J52" s="1190"/>
      <c r="K52" s="63">
        <v>1824</v>
      </c>
      <c r="L52" s="64">
        <v>1860</v>
      </c>
      <c r="M52" s="64">
        <v>1753</v>
      </c>
      <c r="N52" s="64">
        <v>1803</v>
      </c>
      <c r="O52" s="65">
        <v>1735</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1287</v>
      </c>
      <c r="L53" s="69">
        <v>1267</v>
      </c>
      <c r="M53" s="69">
        <v>1122</v>
      </c>
      <c r="N53" s="69">
        <v>1098</v>
      </c>
      <c r="O53" s="70">
        <v>1099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X3HrqztkkS83/m+RdSqbHJNlc/vdKBFWxX2oramTD5t9qsuUyTlIlOax9SY0XeV4/aX/Bb0jaTdcBq7UsgS5A==" saltValue="kpbrYO97wdfVWqIfO1Gj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4" zoomScaleSheetLayoutView="100" workbookViewId="0">
      <selection activeCell="P43" sqref="P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15" t="s">
        <v>24</v>
      </c>
      <c r="C41" s="1216"/>
      <c r="D41" s="81"/>
      <c r="E41" s="1217" t="s">
        <v>25</v>
      </c>
      <c r="F41" s="1217"/>
      <c r="G41" s="1217"/>
      <c r="H41" s="1218"/>
      <c r="I41" s="82">
        <v>22425</v>
      </c>
      <c r="J41" s="83">
        <v>23202</v>
      </c>
      <c r="K41" s="83">
        <v>24351</v>
      </c>
      <c r="L41" s="83">
        <v>26389</v>
      </c>
      <c r="M41" s="84">
        <v>26692</v>
      </c>
    </row>
    <row r="42" spans="2:13" ht="27.75" customHeight="1">
      <c r="B42" s="1205"/>
      <c r="C42" s="1206"/>
      <c r="D42" s="85"/>
      <c r="E42" s="1209" t="s">
        <v>26</v>
      </c>
      <c r="F42" s="1209"/>
      <c r="G42" s="1209"/>
      <c r="H42" s="1210"/>
      <c r="I42" s="86">
        <v>29</v>
      </c>
      <c r="J42" s="87" t="s">
        <v>504</v>
      </c>
      <c r="K42" s="87" t="s">
        <v>504</v>
      </c>
      <c r="L42" s="87" t="s">
        <v>504</v>
      </c>
      <c r="M42" s="88" t="s">
        <v>504</v>
      </c>
    </row>
    <row r="43" spans="2:13" ht="27.75" customHeight="1">
      <c r="B43" s="1205"/>
      <c r="C43" s="1206"/>
      <c r="D43" s="85"/>
      <c r="E43" s="1209" t="s">
        <v>27</v>
      </c>
      <c r="F43" s="1209"/>
      <c r="G43" s="1209"/>
      <c r="H43" s="1210"/>
      <c r="I43" s="86">
        <v>7169</v>
      </c>
      <c r="J43" s="87">
        <v>7077</v>
      </c>
      <c r="K43" s="87">
        <v>6821</v>
      </c>
      <c r="L43" s="87">
        <v>6587</v>
      </c>
      <c r="M43" s="88">
        <v>6227</v>
      </c>
    </row>
    <row r="44" spans="2:13" ht="27.75" customHeight="1">
      <c r="B44" s="1205"/>
      <c r="C44" s="1206"/>
      <c r="D44" s="85"/>
      <c r="E44" s="1209" t="s">
        <v>28</v>
      </c>
      <c r="F44" s="1209"/>
      <c r="G44" s="1209"/>
      <c r="H44" s="1210"/>
      <c r="I44" s="86">
        <v>8</v>
      </c>
      <c r="J44" s="87">
        <v>8</v>
      </c>
      <c r="K44" s="87">
        <v>7</v>
      </c>
      <c r="L44" s="87">
        <v>6</v>
      </c>
      <c r="M44" s="88">
        <v>5</v>
      </c>
    </row>
    <row r="45" spans="2:13" ht="27.75" customHeight="1">
      <c r="B45" s="1205"/>
      <c r="C45" s="1206"/>
      <c r="D45" s="85"/>
      <c r="E45" s="1209" t="s">
        <v>29</v>
      </c>
      <c r="F45" s="1209"/>
      <c r="G45" s="1209"/>
      <c r="H45" s="1210"/>
      <c r="I45" s="86">
        <v>3291</v>
      </c>
      <c r="J45" s="87">
        <v>2969</v>
      </c>
      <c r="K45" s="87">
        <v>2659</v>
      </c>
      <c r="L45" s="87">
        <v>2584</v>
      </c>
      <c r="M45" s="88">
        <v>2458</v>
      </c>
    </row>
    <row r="46" spans="2:13" ht="27.75" customHeight="1">
      <c r="B46" s="1205"/>
      <c r="C46" s="1206"/>
      <c r="D46" s="89"/>
      <c r="E46" s="1209" t="s">
        <v>30</v>
      </c>
      <c r="F46" s="1209"/>
      <c r="G46" s="1209"/>
      <c r="H46" s="1210"/>
      <c r="I46" s="86">
        <v>86</v>
      </c>
      <c r="J46" s="87">
        <v>63</v>
      </c>
      <c r="K46" s="87">
        <v>90</v>
      </c>
      <c r="L46" s="87">
        <v>90</v>
      </c>
      <c r="M46" s="88">
        <v>90</v>
      </c>
    </row>
    <row r="47" spans="2:13" ht="27.75" customHeight="1">
      <c r="B47" s="1205"/>
      <c r="C47" s="1206"/>
      <c r="D47" s="90"/>
      <c r="E47" s="1219" t="s">
        <v>31</v>
      </c>
      <c r="F47" s="1220"/>
      <c r="G47" s="1220"/>
      <c r="H47" s="1221"/>
      <c r="I47" s="86" t="s">
        <v>504</v>
      </c>
      <c r="J47" s="87" t="s">
        <v>504</v>
      </c>
      <c r="K47" s="87" t="s">
        <v>504</v>
      </c>
      <c r="L47" s="87" t="s">
        <v>504</v>
      </c>
      <c r="M47" s="88" t="s">
        <v>504</v>
      </c>
    </row>
    <row r="48" spans="2:13" ht="27.75" customHeight="1">
      <c r="B48" s="1205"/>
      <c r="C48" s="1206"/>
      <c r="D48" s="85"/>
      <c r="E48" s="1209" t="s">
        <v>32</v>
      </c>
      <c r="F48" s="1209"/>
      <c r="G48" s="1209"/>
      <c r="H48" s="1210"/>
      <c r="I48" s="86" t="s">
        <v>504</v>
      </c>
      <c r="J48" s="87" t="s">
        <v>504</v>
      </c>
      <c r="K48" s="87" t="s">
        <v>504</v>
      </c>
      <c r="L48" s="87" t="s">
        <v>504</v>
      </c>
      <c r="M48" s="88" t="s">
        <v>504</v>
      </c>
    </row>
    <row r="49" spans="2:13" ht="27.75" customHeight="1">
      <c r="B49" s="1207"/>
      <c r="C49" s="1208"/>
      <c r="D49" s="85"/>
      <c r="E49" s="1209" t="s">
        <v>33</v>
      </c>
      <c r="F49" s="1209"/>
      <c r="G49" s="1209"/>
      <c r="H49" s="1210"/>
      <c r="I49" s="86" t="s">
        <v>504</v>
      </c>
      <c r="J49" s="87" t="s">
        <v>504</v>
      </c>
      <c r="K49" s="87" t="s">
        <v>504</v>
      </c>
      <c r="L49" s="87" t="s">
        <v>504</v>
      </c>
      <c r="M49" s="88" t="s">
        <v>504</v>
      </c>
    </row>
    <row r="50" spans="2:13" ht="27.75" customHeight="1">
      <c r="B50" s="1203" t="s">
        <v>34</v>
      </c>
      <c r="C50" s="1204"/>
      <c r="D50" s="91"/>
      <c r="E50" s="1209" t="s">
        <v>35</v>
      </c>
      <c r="F50" s="1209"/>
      <c r="G50" s="1209"/>
      <c r="H50" s="1210"/>
      <c r="I50" s="86">
        <v>2176</v>
      </c>
      <c r="J50" s="87">
        <v>2379</v>
      </c>
      <c r="K50" s="87">
        <v>2623</v>
      </c>
      <c r="L50" s="87">
        <v>2601</v>
      </c>
      <c r="M50" s="88">
        <v>2606</v>
      </c>
    </row>
    <row r="51" spans="2:13" ht="27.75" customHeight="1">
      <c r="B51" s="1205"/>
      <c r="C51" s="1206"/>
      <c r="D51" s="85"/>
      <c r="E51" s="1209" t="s">
        <v>36</v>
      </c>
      <c r="F51" s="1209"/>
      <c r="G51" s="1209"/>
      <c r="H51" s="1210"/>
      <c r="I51" s="86">
        <v>2904</v>
      </c>
      <c r="J51" s="87">
        <v>2799</v>
      </c>
      <c r="K51" s="87">
        <v>2538</v>
      </c>
      <c r="L51" s="87">
        <v>2542</v>
      </c>
      <c r="M51" s="88">
        <v>2658</v>
      </c>
    </row>
    <row r="52" spans="2:13" ht="27.75" customHeight="1">
      <c r="B52" s="1207"/>
      <c r="C52" s="1208"/>
      <c r="D52" s="85"/>
      <c r="E52" s="1209" t="s">
        <v>37</v>
      </c>
      <c r="F52" s="1209"/>
      <c r="G52" s="1209"/>
      <c r="H52" s="1210"/>
      <c r="I52" s="86">
        <v>16024</v>
      </c>
      <c r="J52" s="87">
        <v>16379</v>
      </c>
      <c r="K52" s="87">
        <v>17093</v>
      </c>
      <c r="L52" s="87">
        <v>19070</v>
      </c>
      <c r="M52" s="88">
        <v>19400</v>
      </c>
    </row>
    <row r="53" spans="2:13" ht="27.75" customHeight="1" thickBot="1">
      <c r="B53" s="1211" t="s">
        <v>38</v>
      </c>
      <c r="C53" s="1212"/>
      <c r="D53" s="92"/>
      <c r="E53" s="1213" t="s">
        <v>39</v>
      </c>
      <c r="F53" s="1213"/>
      <c r="G53" s="1213"/>
      <c r="H53" s="1214"/>
      <c r="I53" s="93">
        <v>11904</v>
      </c>
      <c r="J53" s="94">
        <v>11761</v>
      </c>
      <c r="K53" s="94">
        <v>11674</v>
      </c>
      <c r="L53" s="94">
        <v>11443</v>
      </c>
      <c r="M53" s="95">
        <v>10808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O5hcNxm48DmC2eTNbfR4NR9gRWMu4c5/I5Ywb0KPzg3j/nQGdGKItM45SOfNxNGsTu/THd6VDNtbwNwDuKHng==" saltValue="oDoMKH8ogKHkcmBUbXHk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31" zoomScale="70" zoomScaleNormal="70" zoomScaleSheetLayoutView="100" workbookViewId="0">
      <selection activeCell="P43" sqref="P4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0" t="s">
        <v>42</v>
      </c>
      <c r="D55" s="1230"/>
      <c r="E55" s="1231"/>
      <c r="F55" s="107">
        <v>1631</v>
      </c>
      <c r="G55" s="107">
        <v>1601</v>
      </c>
      <c r="H55" s="108">
        <v>1442</v>
      </c>
    </row>
    <row r="56" spans="2:8" ht="52.5" customHeight="1">
      <c r="B56" s="109"/>
      <c r="C56" s="1232" t="s">
        <v>43</v>
      </c>
      <c r="D56" s="1232"/>
      <c r="E56" s="1233"/>
      <c r="F56" s="110">
        <v>22</v>
      </c>
      <c r="G56" s="110">
        <v>22</v>
      </c>
      <c r="H56" s="111">
        <v>22</v>
      </c>
    </row>
    <row r="57" spans="2:8" ht="53.25" customHeight="1">
      <c r="B57" s="109"/>
      <c r="C57" s="1234" t="s">
        <v>44</v>
      </c>
      <c r="D57" s="1234"/>
      <c r="E57" s="1235"/>
      <c r="F57" s="112">
        <v>2126</v>
      </c>
      <c r="G57" s="112">
        <v>1991</v>
      </c>
      <c r="H57" s="113">
        <v>1947</v>
      </c>
    </row>
    <row r="58" spans="2:8" ht="45.75" customHeight="1">
      <c r="B58" s="114"/>
      <c r="C58" s="1222" t="s">
        <v>572</v>
      </c>
      <c r="D58" s="1223"/>
      <c r="E58" s="1224"/>
      <c r="F58" s="115">
        <v>1128</v>
      </c>
      <c r="G58" s="115">
        <v>1077</v>
      </c>
      <c r="H58" s="116">
        <v>1067</v>
      </c>
    </row>
    <row r="59" spans="2:8" ht="45.75" customHeight="1">
      <c r="B59" s="114"/>
      <c r="C59" s="1222" t="s">
        <v>573</v>
      </c>
      <c r="D59" s="1223"/>
      <c r="E59" s="1224"/>
      <c r="F59" s="115">
        <v>266</v>
      </c>
      <c r="G59" s="115">
        <v>234</v>
      </c>
      <c r="H59" s="116">
        <v>210</v>
      </c>
    </row>
    <row r="60" spans="2:8" ht="45.75" customHeight="1">
      <c r="B60" s="114"/>
      <c r="C60" s="1222" t="s">
        <v>574</v>
      </c>
      <c r="D60" s="1223"/>
      <c r="E60" s="1224"/>
      <c r="F60" s="115">
        <v>200</v>
      </c>
      <c r="G60" s="115">
        <v>164</v>
      </c>
      <c r="H60" s="116">
        <v>164</v>
      </c>
    </row>
    <row r="61" spans="2:8" ht="45.75" customHeight="1">
      <c r="B61" s="114"/>
      <c r="C61" s="1222" t="s">
        <v>575</v>
      </c>
      <c r="D61" s="1223"/>
      <c r="E61" s="1224"/>
      <c r="F61" s="115">
        <v>130</v>
      </c>
      <c r="G61" s="115">
        <v>127</v>
      </c>
      <c r="H61" s="116">
        <v>125</v>
      </c>
    </row>
    <row r="62" spans="2:8" ht="45.75" customHeight="1" thickBot="1">
      <c r="B62" s="117"/>
      <c r="C62" s="1225" t="s">
        <v>576</v>
      </c>
      <c r="D62" s="1226"/>
      <c r="E62" s="1227"/>
      <c r="F62" s="118">
        <v>64</v>
      </c>
      <c r="G62" s="118">
        <v>67</v>
      </c>
      <c r="H62" s="119">
        <v>87</v>
      </c>
    </row>
    <row r="63" spans="2:8" ht="52.5" customHeight="1" thickBot="1">
      <c r="B63" s="120"/>
      <c r="C63" s="1228" t="s">
        <v>45</v>
      </c>
      <c r="D63" s="1228"/>
      <c r="E63" s="1229"/>
      <c r="F63" s="121">
        <v>3779</v>
      </c>
      <c r="G63" s="121">
        <v>3614</v>
      </c>
      <c r="H63" s="122">
        <v>3410</v>
      </c>
    </row>
    <row r="64" spans="2:8" ht="15" customHeight="1"/>
    <row r="65" ht="0" hidden="1" customHeight="1"/>
    <row r="66" ht="0" hidden="1" customHeight="1"/>
  </sheetData>
  <sheetProtection algorithmName="SHA-512" hashValue="oUhJYCmMRBixZUgHtVqCrCG7nMhw1JGggheI2NDS0QCmY8Gz9+popUOZXxGayWObKjiD82GX6NBDlqPQXrzbuw==" saltValue="dR0asI4oM5TjPmu7DixU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Z11" zoomScaleNormal="100" zoomScaleSheetLayoutView="55" workbookViewId="0">
      <selection activeCell="BP19" sqref="BP19"/>
    </sheetView>
  </sheetViews>
  <sheetFormatPr defaultColWidth="0" defaultRowHeight="13.5" customHeight="1" zeroHeight="1"/>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36"/>
      <c r="B1" s="1237"/>
      <c r="DD1" s="1238"/>
      <c r="DE1" s="1238"/>
    </row>
    <row r="2" spans="1:143" ht="25.5" customHeight="1">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c r="DD19" s="1238"/>
      <c r="DE19" s="1238"/>
    </row>
    <row r="20" spans="1:351">
      <c r="DD20" s="1238"/>
      <c r="DE20" s="1238"/>
    </row>
    <row r="21" spans="1:351" ht="17.2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c r="B22" s="1245"/>
      <c r="MM22" s="1244"/>
    </row>
    <row r="23" spans="1:351">
      <c r="B23" s="1245"/>
    </row>
    <row r="24" spans="1:351">
      <c r="B24" s="1245"/>
    </row>
    <row r="25" spans="1:351">
      <c r="B25" s="1245"/>
    </row>
    <row r="26" spans="1:351">
      <c r="B26" s="1245"/>
    </row>
    <row r="27" spans="1:351">
      <c r="B27" s="1245"/>
    </row>
    <row r="28" spans="1:351">
      <c r="B28" s="1245"/>
    </row>
    <row r="29" spans="1:351">
      <c r="B29" s="1245"/>
    </row>
    <row r="30" spans="1:351">
      <c r="B30" s="1245"/>
    </row>
    <row r="31" spans="1:351">
      <c r="B31" s="1245"/>
    </row>
    <row r="32" spans="1:351">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8"/>
    </row>
    <row r="41" spans="2:109" ht="17.25">
      <c r="B41" s="1251" t="s">
        <v>579</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c r="B42" s="1245"/>
      <c r="G42" s="1252"/>
      <c r="I42" s="1253"/>
      <c r="J42" s="1253"/>
      <c r="K42" s="1253"/>
      <c r="AM42" s="1252"/>
      <c r="AN42" s="1252" t="s">
        <v>580</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581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8" t="s">
        <v>582</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546</v>
      </c>
      <c r="BQ50" s="1270"/>
      <c r="BR50" s="1270"/>
      <c r="BS50" s="1270"/>
      <c r="BT50" s="1270"/>
      <c r="BU50" s="1270"/>
      <c r="BV50" s="1270"/>
      <c r="BW50" s="1270"/>
      <c r="BX50" s="1270" t="s">
        <v>547</v>
      </c>
      <c r="BY50" s="1270"/>
      <c r="BZ50" s="1270"/>
      <c r="CA50" s="1270"/>
      <c r="CB50" s="1270"/>
      <c r="CC50" s="1270"/>
      <c r="CD50" s="1270"/>
      <c r="CE50" s="1270"/>
      <c r="CF50" s="1270" t="s">
        <v>548</v>
      </c>
      <c r="CG50" s="1270"/>
      <c r="CH50" s="1270"/>
      <c r="CI50" s="1270"/>
      <c r="CJ50" s="1270"/>
      <c r="CK50" s="1270"/>
      <c r="CL50" s="1270"/>
      <c r="CM50" s="1270"/>
      <c r="CN50" s="1270" t="s">
        <v>549</v>
      </c>
      <c r="CO50" s="1270"/>
      <c r="CP50" s="1270"/>
      <c r="CQ50" s="1270"/>
      <c r="CR50" s="1270"/>
      <c r="CS50" s="1270"/>
      <c r="CT50" s="1270"/>
      <c r="CU50" s="1270"/>
      <c r="CV50" s="1270" t="s">
        <v>550</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583</v>
      </c>
      <c r="AO51" s="1274"/>
      <c r="AP51" s="1274"/>
      <c r="AQ51" s="1274"/>
      <c r="AR51" s="1274"/>
      <c r="AS51" s="1274"/>
      <c r="AT51" s="1274"/>
      <c r="AU51" s="1274"/>
      <c r="AV51" s="1274"/>
      <c r="AW51" s="1274"/>
      <c r="AX51" s="1274"/>
      <c r="AY51" s="1274"/>
      <c r="AZ51" s="1274"/>
      <c r="BA51" s="1274"/>
      <c r="BB51" s="1274" t="s">
        <v>584</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v>136.6</v>
      </c>
      <c r="CG51" s="1276"/>
      <c r="CH51" s="1276"/>
      <c r="CI51" s="1276"/>
      <c r="CJ51" s="1276"/>
      <c r="CK51" s="1276"/>
      <c r="CL51" s="1276"/>
      <c r="CM51" s="1276"/>
      <c r="CN51" s="1276">
        <v>138.69999999999999</v>
      </c>
      <c r="CO51" s="1276"/>
      <c r="CP51" s="1276"/>
      <c r="CQ51" s="1276"/>
      <c r="CR51" s="1276"/>
      <c r="CS51" s="1276"/>
      <c r="CT51" s="1276"/>
      <c r="CU51" s="1276"/>
      <c r="CV51" s="1276">
        <v>133.4</v>
      </c>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585</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54.6</v>
      </c>
      <c r="CG53" s="1276"/>
      <c r="CH53" s="1276"/>
      <c r="CI53" s="1276"/>
      <c r="CJ53" s="1276"/>
      <c r="CK53" s="1276"/>
      <c r="CL53" s="1276"/>
      <c r="CM53" s="1276"/>
      <c r="CN53" s="1276">
        <v>53.9</v>
      </c>
      <c r="CO53" s="1276"/>
      <c r="CP53" s="1276"/>
      <c r="CQ53" s="1276"/>
      <c r="CR53" s="1276"/>
      <c r="CS53" s="1276"/>
      <c r="CT53" s="1276"/>
      <c r="CU53" s="1276"/>
      <c r="CV53" s="1276">
        <v>55.1</v>
      </c>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586</v>
      </c>
      <c r="AO55" s="1270"/>
      <c r="AP55" s="1270"/>
      <c r="AQ55" s="1270"/>
      <c r="AR55" s="1270"/>
      <c r="AS55" s="1270"/>
      <c r="AT55" s="1270"/>
      <c r="AU55" s="1270"/>
      <c r="AV55" s="1270"/>
      <c r="AW55" s="1270"/>
      <c r="AX55" s="1270"/>
      <c r="AY55" s="1270"/>
      <c r="AZ55" s="1270"/>
      <c r="BA55" s="1270"/>
      <c r="BB55" s="1274" t="s">
        <v>584</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585</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1279"/>
      <c r="DE57" s="1277"/>
    </row>
    <row r="58" spans="1:109" s="1253" customFormat="1">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c r="B63" s="1285" t="s">
        <v>587</v>
      </c>
    </row>
    <row r="64" spans="1:109">
      <c r="B64" s="1245"/>
      <c r="G64" s="1252"/>
      <c r="I64" s="1286"/>
      <c r="J64" s="1286"/>
      <c r="K64" s="1286"/>
      <c r="L64" s="1286"/>
      <c r="M64" s="1286"/>
      <c r="N64" s="1287"/>
      <c r="AM64" s="1252"/>
      <c r="AN64" s="1252" t="s">
        <v>580</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588</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8" t="s">
        <v>582</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546</v>
      </c>
      <c r="BQ72" s="1270"/>
      <c r="BR72" s="1270"/>
      <c r="BS72" s="1270"/>
      <c r="BT72" s="1270"/>
      <c r="BU72" s="1270"/>
      <c r="BV72" s="1270"/>
      <c r="BW72" s="1270"/>
      <c r="BX72" s="1270" t="s">
        <v>547</v>
      </c>
      <c r="BY72" s="1270"/>
      <c r="BZ72" s="1270"/>
      <c r="CA72" s="1270"/>
      <c r="CB72" s="1270"/>
      <c r="CC72" s="1270"/>
      <c r="CD72" s="1270"/>
      <c r="CE72" s="1270"/>
      <c r="CF72" s="1270" t="s">
        <v>548</v>
      </c>
      <c r="CG72" s="1270"/>
      <c r="CH72" s="1270"/>
      <c r="CI72" s="1270"/>
      <c r="CJ72" s="1270"/>
      <c r="CK72" s="1270"/>
      <c r="CL72" s="1270"/>
      <c r="CM72" s="1270"/>
      <c r="CN72" s="1270" t="s">
        <v>549</v>
      </c>
      <c r="CO72" s="1270"/>
      <c r="CP72" s="1270"/>
      <c r="CQ72" s="1270"/>
      <c r="CR72" s="1270"/>
      <c r="CS72" s="1270"/>
      <c r="CT72" s="1270"/>
      <c r="CU72" s="1270"/>
      <c r="CV72" s="1270" t="s">
        <v>550</v>
      </c>
      <c r="CW72" s="1270"/>
      <c r="CX72" s="1270"/>
      <c r="CY72" s="1270"/>
      <c r="CZ72" s="1270"/>
      <c r="DA72" s="1270"/>
      <c r="DB72" s="1270"/>
      <c r="DC72" s="1270"/>
    </row>
    <row r="73" spans="2:107">
      <c r="B73" s="1245"/>
      <c r="G73" s="1271"/>
      <c r="H73" s="1271"/>
      <c r="I73" s="1271"/>
      <c r="J73" s="1271"/>
      <c r="K73" s="1293"/>
      <c r="L73" s="1293"/>
      <c r="M73" s="1293"/>
      <c r="N73" s="1293"/>
      <c r="AM73" s="1263"/>
      <c r="AN73" s="1274" t="s">
        <v>583</v>
      </c>
      <c r="AO73" s="1274"/>
      <c r="AP73" s="1274"/>
      <c r="AQ73" s="1274"/>
      <c r="AR73" s="1274"/>
      <c r="AS73" s="1274"/>
      <c r="AT73" s="1274"/>
      <c r="AU73" s="1274"/>
      <c r="AV73" s="1274"/>
      <c r="AW73" s="1274"/>
      <c r="AX73" s="1274"/>
      <c r="AY73" s="1274"/>
      <c r="AZ73" s="1274"/>
      <c r="BA73" s="1274"/>
      <c r="BB73" s="1274" t="s">
        <v>584</v>
      </c>
      <c r="BC73" s="1274"/>
      <c r="BD73" s="1274"/>
      <c r="BE73" s="1274"/>
      <c r="BF73" s="1274"/>
      <c r="BG73" s="1274"/>
      <c r="BH73" s="1274"/>
      <c r="BI73" s="1274"/>
      <c r="BJ73" s="1274"/>
      <c r="BK73" s="1274"/>
      <c r="BL73" s="1274"/>
      <c r="BM73" s="1274"/>
      <c r="BN73" s="1274"/>
      <c r="BO73" s="1274"/>
      <c r="BP73" s="1276">
        <v>135.19999999999999</v>
      </c>
      <c r="BQ73" s="1276"/>
      <c r="BR73" s="1276"/>
      <c r="BS73" s="1276"/>
      <c r="BT73" s="1276"/>
      <c r="BU73" s="1276"/>
      <c r="BV73" s="1276"/>
      <c r="BW73" s="1276"/>
      <c r="BX73" s="1276">
        <v>139.1</v>
      </c>
      <c r="BY73" s="1276"/>
      <c r="BZ73" s="1276"/>
      <c r="CA73" s="1276"/>
      <c r="CB73" s="1276"/>
      <c r="CC73" s="1276"/>
      <c r="CD73" s="1276"/>
      <c r="CE73" s="1276"/>
      <c r="CF73" s="1276">
        <v>136.6</v>
      </c>
      <c r="CG73" s="1276"/>
      <c r="CH73" s="1276"/>
      <c r="CI73" s="1276"/>
      <c r="CJ73" s="1276"/>
      <c r="CK73" s="1276"/>
      <c r="CL73" s="1276"/>
      <c r="CM73" s="1276"/>
      <c r="CN73" s="1276">
        <v>138.69999999999999</v>
      </c>
      <c r="CO73" s="1276"/>
      <c r="CP73" s="1276"/>
      <c r="CQ73" s="1276"/>
      <c r="CR73" s="1276"/>
      <c r="CS73" s="1276"/>
      <c r="CT73" s="1276"/>
      <c r="CU73" s="1276"/>
      <c r="CV73" s="1276">
        <v>133.4</v>
      </c>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589</v>
      </c>
      <c r="BC75" s="1274"/>
      <c r="BD75" s="1274"/>
      <c r="BE75" s="1274"/>
      <c r="BF75" s="1274"/>
      <c r="BG75" s="1274"/>
      <c r="BH75" s="1274"/>
      <c r="BI75" s="1274"/>
      <c r="BJ75" s="1274"/>
      <c r="BK75" s="1274"/>
      <c r="BL75" s="1274"/>
      <c r="BM75" s="1274"/>
      <c r="BN75" s="1274"/>
      <c r="BO75" s="1274"/>
      <c r="BP75" s="1276">
        <v>15.4</v>
      </c>
      <c r="BQ75" s="1276"/>
      <c r="BR75" s="1276"/>
      <c r="BS75" s="1276"/>
      <c r="BT75" s="1276"/>
      <c r="BU75" s="1276"/>
      <c r="BV75" s="1276"/>
      <c r="BW75" s="1276"/>
      <c r="BX75" s="1276">
        <v>15</v>
      </c>
      <c r="BY75" s="1276"/>
      <c r="BZ75" s="1276"/>
      <c r="CA75" s="1276"/>
      <c r="CB75" s="1276"/>
      <c r="CC75" s="1276"/>
      <c r="CD75" s="1276"/>
      <c r="CE75" s="1276"/>
      <c r="CF75" s="1276">
        <v>14.2</v>
      </c>
      <c r="CG75" s="1276"/>
      <c r="CH75" s="1276"/>
      <c r="CI75" s="1276"/>
      <c r="CJ75" s="1276"/>
      <c r="CK75" s="1276"/>
      <c r="CL75" s="1276"/>
      <c r="CM75" s="1276"/>
      <c r="CN75" s="1276">
        <v>13.8</v>
      </c>
      <c r="CO75" s="1276"/>
      <c r="CP75" s="1276"/>
      <c r="CQ75" s="1276"/>
      <c r="CR75" s="1276"/>
      <c r="CS75" s="1276"/>
      <c r="CT75" s="1276"/>
      <c r="CU75" s="1276"/>
      <c r="CV75" s="1276">
        <v>13.3</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586</v>
      </c>
      <c r="AO77" s="1270"/>
      <c r="AP77" s="1270"/>
      <c r="AQ77" s="1270"/>
      <c r="AR77" s="1270"/>
      <c r="AS77" s="1270"/>
      <c r="AT77" s="1270"/>
      <c r="AU77" s="1270"/>
      <c r="AV77" s="1270"/>
      <c r="AW77" s="1270"/>
      <c r="AX77" s="1270"/>
      <c r="AY77" s="1270"/>
      <c r="AZ77" s="1270"/>
      <c r="BA77" s="1270"/>
      <c r="BB77" s="1274" t="s">
        <v>584</v>
      </c>
      <c r="BC77" s="1274"/>
      <c r="BD77" s="1274"/>
      <c r="BE77" s="1274"/>
      <c r="BF77" s="1274"/>
      <c r="BG77" s="1274"/>
      <c r="BH77" s="1274"/>
      <c r="BI77" s="1274"/>
      <c r="BJ77" s="1274"/>
      <c r="BK77" s="1274"/>
      <c r="BL77" s="1274"/>
      <c r="BM77" s="1274"/>
      <c r="BN77" s="1274"/>
      <c r="BO77" s="1274"/>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589</v>
      </c>
      <c r="BC79" s="1274"/>
      <c r="BD79" s="1274"/>
      <c r="BE79" s="1274"/>
      <c r="BF79" s="1274"/>
      <c r="BG79" s="1274"/>
      <c r="BH79" s="1274"/>
      <c r="BI79" s="1274"/>
      <c r="BJ79" s="1274"/>
      <c r="BK79" s="1274"/>
      <c r="BL79" s="1274"/>
      <c r="BM79" s="1274"/>
      <c r="BN79" s="1274"/>
      <c r="BO79" s="1274"/>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8"/>
      <c r="DE84" s="1238"/>
    </row>
    <row r="85" spans="2:109">
      <c r="DD85" s="1238"/>
      <c r="DE85" s="1238"/>
    </row>
    <row r="86" spans="2:109" hidden="1">
      <c r="DD86" s="1238"/>
      <c r="DE86" s="1238"/>
    </row>
    <row r="87" spans="2:109" hidden="1">
      <c r="K87" s="1296"/>
      <c r="AQ87" s="1296"/>
      <c r="BC87" s="1296"/>
      <c r="BO87" s="1296"/>
      <c r="CA87" s="1296"/>
      <c r="CM87" s="1296"/>
      <c r="CY87" s="1296"/>
      <c r="DD87" s="1238"/>
      <c r="DE87" s="1238"/>
    </row>
    <row r="88" spans="2:109" hidden="1">
      <c r="DD88" s="1238"/>
      <c r="DE88" s="1238"/>
    </row>
    <row r="89" spans="2:109" hidden="1">
      <c r="DD89" s="1238"/>
      <c r="DE89" s="1238"/>
    </row>
    <row r="90" spans="2:109" hidden="1">
      <c r="DD90" s="1238"/>
      <c r="DE90" s="1238"/>
    </row>
    <row r="91" spans="2:109"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pmc5yApVEG8u//jAaNUKj6fX50k9VIVjJJ86lWBZV+l5gl43o9EQw+vB5iFh9YmRxSaqlPVh0New3hPSXpo5w==" saltValue="YlsSS1LGqPOdOI/m63gN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Normal="100" zoomScaleSheetLayoutView="70" workbookViewId="0">
      <selection activeCell="BP19" sqref="BP1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fnIt9Dci2gFS0PDse76AkJ2hsMeKAJwSkN4qoqOu85mt9Jpz5JmVzslKXKNR+KOO/2H91NBR+awy2arfDK60g==" saltValue="BhGLUy7k1WEYFszN4dn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BP19" sqref="BP1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N1yLwjWixXkqPgjIMmCuTohMpNiTHtdDbNLradPj6bRyqHlyK2ODJNLuUszCqls6Mtt7f3yqaJ2jiB28wM1eg==" saltValue="XHw2xwvK2D2LVUSDZuNI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94195</v>
      </c>
      <c r="E3" s="141"/>
      <c r="F3" s="142">
        <v>90961</v>
      </c>
      <c r="G3" s="143"/>
      <c r="H3" s="144"/>
    </row>
    <row r="4" spans="1:8">
      <c r="A4" s="145"/>
      <c r="B4" s="146"/>
      <c r="C4" s="147"/>
      <c r="D4" s="148">
        <v>37290</v>
      </c>
      <c r="E4" s="149"/>
      <c r="F4" s="150">
        <v>37720</v>
      </c>
      <c r="G4" s="151"/>
      <c r="H4" s="152"/>
    </row>
    <row r="5" spans="1:8">
      <c r="A5" s="133" t="s">
        <v>538</v>
      </c>
      <c r="B5" s="138"/>
      <c r="C5" s="139"/>
      <c r="D5" s="140">
        <v>148910</v>
      </c>
      <c r="E5" s="141"/>
      <c r="F5" s="142">
        <v>106614</v>
      </c>
      <c r="G5" s="143"/>
      <c r="H5" s="144"/>
    </row>
    <row r="6" spans="1:8">
      <c r="A6" s="145"/>
      <c r="B6" s="146"/>
      <c r="C6" s="147"/>
      <c r="D6" s="148">
        <v>42532</v>
      </c>
      <c r="E6" s="149"/>
      <c r="F6" s="150">
        <v>45545</v>
      </c>
      <c r="G6" s="151"/>
      <c r="H6" s="152"/>
    </row>
    <row r="7" spans="1:8">
      <c r="A7" s="133" t="s">
        <v>539</v>
      </c>
      <c r="B7" s="138"/>
      <c r="C7" s="139"/>
      <c r="D7" s="140">
        <v>194786</v>
      </c>
      <c r="E7" s="141"/>
      <c r="F7" s="142">
        <v>85459</v>
      </c>
      <c r="G7" s="143"/>
      <c r="H7" s="144"/>
    </row>
    <row r="8" spans="1:8">
      <c r="A8" s="145"/>
      <c r="B8" s="146"/>
      <c r="C8" s="147"/>
      <c r="D8" s="148">
        <v>64127</v>
      </c>
      <c r="E8" s="149"/>
      <c r="F8" s="150">
        <v>44378</v>
      </c>
      <c r="G8" s="151"/>
      <c r="H8" s="152"/>
    </row>
    <row r="9" spans="1:8">
      <c r="A9" s="133" t="s">
        <v>540</v>
      </c>
      <c r="B9" s="138"/>
      <c r="C9" s="139"/>
      <c r="D9" s="140">
        <v>231597</v>
      </c>
      <c r="E9" s="141"/>
      <c r="F9" s="142">
        <v>83280</v>
      </c>
      <c r="G9" s="143"/>
      <c r="H9" s="144"/>
    </row>
    <row r="10" spans="1:8">
      <c r="A10" s="145"/>
      <c r="B10" s="146"/>
      <c r="C10" s="147"/>
      <c r="D10" s="148">
        <v>94478</v>
      </c>
      <c r="E10" s="149"/>
      <c r="F10" s="150">
        <v>43123</v>
      </c>
      <c r="G10" s="151"/>
      <c r="H10" s="152"/>
    </row>
    <row r="11" spans="1:8">
      <c r="A11" s="133" t="s">
        <v>541</v>
      </c>
      <c r="B11" s="138"/>
      <c r="C11" s="139"/>
      <c r="D11" s="140">
        <v>124001</v>
      </c>
      <c r="E11" s="141"/>
      <c r="F11" s="142">
        <v>88968</v>
      </c>
      <c r="G11" s="143"/>
      <c r="H11" s="144"/>
    </row>
    <row r="12" spans="1:8">
      <c r="A12" s="145"/>
      <c r="B12" s="146"/>
      <c r="C12" s="153"/>
      <c r="D12" s="148">
        <v>72042</v>
      </c>
      <c r="E12" s="149"/>
      <c r="F12" s="150">
        <v>45482</v>
      </c>
      <c r="G12" s="151"/>
      <c r="H12" s="152"/>
    </row>
    <row r="13" spans="1:8">
      <c r="A13" s="133"/>
      <c r="B13" s="138"/>
      <c r="C13" s="154"/>
      <c r="D13" s="155">
        <v>158698</v>
      </c>
      <c r="E13" s="156"/>
      <c r="F13" s="157">
        <v>91056</v>
      </c>
      <c r="G13" s="158"/>
      <c r="H13" s="144"/>
    </row>
    <row r="14" spans="1:8">
      <c r="A14" s="145"/>
      <c r="B14" s="146"/>
      <c r="C14" s="147"/>
      <c r="D14" s="148">
        <v>62094</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3.01</v>
      </c>
      <c r="C19" s="159">
        <f>ROUND(VALUE(SUBSTITUTE(実質収支比率等に係る経年分析!G$48,"▲","-")),2)</f>
        <v>2.72</v>
      </c>
      <c r="D19" s="159">
        <f>ROUND(VALUE(SUBSTITUTE(実質収支比率等に係る経年分析!H$48,"▲","-")),2)</f>
        <v>3.36</v>
      </c>
      <c r="E19" s="159">
        <f>ROUND(VALUE(SUBSTITUTE(実質収支比率等に係る経年分析!I$48,"▲","-")),2)</f>
        <v>3.64</v>
      </c>
      <c r="F19" s="159">
        <f>ROUND(VALUE(SUBSTITUTE(実質収支比率等に係る経年分析!J$48,"▲","-")),2)</f>
        <v>0.15</v>
      </c>
    </row>
    <row r="20" spans="1:11">
      <c r="A20" s="159" t="s">
        <v>49</v>
      </c>
      <c r="B20" s="159">
        <f>ROUND(VALUE(SUBSTITUTE(実質収支比率等に係る経年分析!F$47,"▲","-")),2)</f>
        <v>14.15</v>
      </c>
      <c r="C20" s="159">
        <f>ROUND(VALUE(SUBSTITUTE(実質収支比率等に係る経年分析!G$47,"▲","-")),2)</f>
        <v>14.79</v>
      </c>
      <c r="D20" s="159">
        <f>ROUND(VALUE(SUBSTITUTE(実質収支比率等に係る経年分析!H$47,"▲","-")),2)</f>
        <v>16.2</v>
      </c>
      <c r="E20" s="159">
        <f>ROUND(VALUE(SUBSTITUTE(実質収支比率等に係る経年分析!I$47,"▲","-")),2)</f>
        <v>16.329999999999998</v>
      </c>
      <c r="F20" s="159">
        <f>ROUND(VALUE(SUBSTITUTE(実質収支比率等に係る経年分析!J$47,"▲","-")),2)</f>
        <v>15.03</v>
      </c>
    </row>
    <row r="21" spans="1:11">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-1.78</v>
      </c>
      <c r="D21" s="159">
        <f>IF(ISNUMBER(VALUE(SUBSTITUTE(実質収支比率等に係る経年分析!H$49,"▲","-"))),ROUND(VALUE(SUBSTITUTE(実質収支比率等に係る経年分析!H$49,"▲","-")),2),NA())</f>
        <v>0.63</v>
      </c>
      <c r="E21" s="159">
        <f>IF(ISNUMBER(VALUE(SUBSTITUTE(実質収支比率等に係る経年分析!I$49,"▲","-"))),ROUND(VALUE(SUBSTITUTE(実質収支比率等に係る経年分析!I$49,"▲","-")),2),NA())</f>
        <v>-1.85</v>
      </c>
      <c r="F21" s="159">
        <f>IF(ISNUMBER(VALUE(SUBSTITUTE(実質収支比率等に係る経年分析!J$49,"▲","-"))),ROUND(VALUE(SUBSTITUTE(実質収支比率等に係る経年分析!J$49,"▲","-")),2),NA())</f>
        <v>-7.11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地方卸売市場事業特別会計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国民健康保険事業特別会計</v>
      </c>
      <c r="B33" s="160">
        <f>IF(ROUND(VALUE(SUBSTITUTE(連結実質赤字比率に係る赤字・黒字の構成分析!F$37,"▲", "-")), 2) &lt; 0, ABS(ROUND(VALUE(SUBSTITUTE(連結実質赤字比率に係る赤字・黒字の構成分析!F$37,"▲", "-")), 2)), NA())</f>
        <v>0.21</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1.1399999999999999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1.0900000000000001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3.42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1824</v>
      </c>
      <c r="E42" s="161"/>
      <c r="F42" s="161"/>
      <c r="G42" s="161">
        <f>'実質公債費比率（分子）の構造'!L$52</f>
        <v>1860</v>
      </c>
      <c r="H42" s="161"/>
      <c r="I42" s="161"/>
      <c r="J42" s="161">
        <f>'実質公債費比率（分子）の構造'!M$52</f>
        <v>1753</v>
      </c>
      <c r="K42" s="161"/>
      <c r="L42" s="161"/>
      <c r="M42" s="161">
        <f>'実質公債費比率（分子）の構造'!N$52</f>
        <v>1803</v>
      </c>
      <c r="N42" s="161"/>
      <c r="O42" s="161"/>
      <c r="P42" s="161">
        <f>'実質公債費比率（分子）の構造'!O$52</f>
        <v>1735</v>
      </c>
    </row>
    <row r="43" spans="1:16">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49</v>
      </c>
      <c r="C44" s="161"/>
      <c r="D44" s="161"/>
      <c r="E44" s="161">
        <f>'実質公債費比率（分子）の構造'!L$50</f>
        <v>47</v>
      </c>
      <c r="F44" s="161"/>
      <c r="G44" s="161"/>
      <c r="H44" s="161">
        <f>'実質公債費比率（分子）の構造'!M$50</f>
        <v>9</v>
      </c>
      <c r="I44" s="161"/>
      <c r="J44" s="161"/>
      <c r="K44" s="161">
        <f>'実質公債費比率（分子）の構造'!N$50</f>
        <v>9</v>
      </c>
      <c r="L44" s="161"/>
      <c r="M44" s="161"/>
      <c r="N44" s="161">
        <f>'実質公債費比率（分子）の構造'!O$50</f>
        <v>8</v>
      </c>
      <c r="O44" s="161"/>
      <c r="P44" s="161"/>
    </row>
    <row r="45" spans="1:16">
      <c r="A45" s="161" t="s">
        <v>59</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60</v>
      </c>
      <c r="B46" s="161">
        <f>'実質公債費比率（分子）の構造'!K$48</f>
        <v>740</v>
      </c>
      <c r="C46" s="161"/>
      <c r="D46" s="161"/>
      <c r="E46" s="161">
        <f>'実質公債費比率（分子）の構造'!L$48</f>
        <v>748</v>
      </c>
      <c r="F46" s="161"/>
      <c r="G46" s="161"/>
      <c r="H46" s="161">
        <f>'実質公債費比率（分子）の構造'!M$48</f>
        <v>658</v>
      </c>
      <c r="I46" s="161"/>
      <c r="J46" s="161"/>
      <c r="K46" s="161">
        <f>'実質公債費比率（分子）の構造'!N$48</f>
        <v>658</v>
      </c>
      <c r="L46" s="161"/>
      <c r="M46" s="161"/>
      <c r="N46" s="161">
        <f>'実質公債費比率（分子）の構造'!O$48</f>
        <v>627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2321</v>
      </c>
      <c r="C49" s="161"/>
      <c r="D49" s="161"/>
      <c r="E49" s="161">
        <f>'実質公債費比率（分子）の構造'!L$45</f>
        <v>2331</v>
      </c>
      <c r="F49" s="161"/>
      <c r="G49" s="161"/>
      <c r="H49" s="161">
        <f>'実質公債費比率（分子）の構造'!M$45</f>
        <v>2207</v>
      </c>
      <c r="I49" s="161"/>
      <c r="J49" s="161"/>
      <c r="K49" s="161">
        <f>'実質公債費比率（分子）の構造'!N$45</f>
        <v>2233</v>
      </c>
      <c r="L49" s="161"/>
      <c r="M49" s="161"/>
      <c r="N49" s="161">
        <f>'実質公債費比率（分子）の構造'!O$45</f>
        <v>2198</v>
      </c>
      <c r="O49" s="161"/>
      <c r="P49" s="161"/>
    </row>
    <row r="50" spans="1:16">
      <c r="A50" s="161" t="s">
        <v>64</v>
      </c>
      <c r="B50" s="161" t="e">
        <f>NA()</f>
        <v>#N/A</v>
      </c>
      <c r="C50" s="161">
        <f>IF(ISNUMBER('実質公債費比率（分子）の構造'!K$53),'実質公債費比率（分子）の構造'!K$53,NA())</f>
        <v>1287</v>
      </c>
      <c r="D50" s="161" t="e">
        <f>NA()</f>
        <v>#N/A</v>
      </c>
      <c r="E50" s="161" t="e">
        <f>NA()</f>
        <v>#N/A</v>
      </c>
      <c r="F50" s="161">
        <f>IF(ISNUMBER('実質公債費比率（分子）の構造'!L$53),'実質公債費比率（分子）の構造'!L$53,NA())</f>
        <v>1267</v>
      </c>
      <c r="G50" s="161" t="e">
        <f>NA()</f>
        <v>#N/A</v>
      </c>
      <c r="H50" s="161" t="e">
        <f>NA()</f>
        <v>#N/A</v>
      </c>
      <c r="I50" s="161">
        <f>IF(ISNUMBER('実質公債費比率（分子）の構造'!M$53),'実質公債費比率（分子）の構造'!M$53,NA())</f>
        <v>1122</v>
      </c>
      <c r="J50" s="161" t="e">
        <f>NA()</f>
        <v>#N/A</v>
      </c>
      <c r="K50" s="161" t="e">
        <f>NA()</f>
        <v>#N/A</v>
      </c>
      <c r="L50" s="161">
        <f>IF(ISNUMBER('実質公債費比率（分子）の構造'!N$53),'実質公債費比率（分子）の構造'!N$53,NA())</f>
        <v>1098</v>
      </c>
      <c r="M50" s="161" t="e">
        <f>NA()</f>
        <v>#N/A</v>
      </c>
      <c r="N50" s="161" t="e">
        <f>NA()</f>
        <v>#N/A</v>
      </c>
      <c r="O50" s="161">
        <f>IF(ISNUMBER('実質公債費比率（分子）の構造'!O$53),'実質公債費比率（分子）の構造'!O$53,NA())</f>
        <v>1099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16024</v>
      </c>
      <c r="E56" s="160"/>
      <c r="F56" s="160"/>
      <c r="G56" s="160">
        <f>'将来負担比率（分子）の構造'!J$52</f>
        <v>16379</v>
      </c>
      <c r="H56" s="160"/>
      <c r="I56" s="160"/>
      <c r="J56" s="160">
        <f>'将来負担比率（分子）の構造'!K$52</f>
        <v>17093</v>
      </c>
      <c r="K56" s="160"/>
      <c r="L56" s="160"/>
      <c r="M56" s="160">
        <f>'将来負担比率（分子）の構造'!L$52</f>
        <v>19070</v>
      </c>
      <c r="N56" s="160"/>
      <c r="O56" s="160"/>
      <c r="P56" s="160">
        <f>'将来負担比率（分子）の構造'!M$52</f>
        <v>19400</v>
      </c>
    </row>
    <row r="57" spans="1:16">
      <c r="A57" s="160" t="s">
        <v>36</v>
      </c>
      <c r="B57" s="160"/>
      <c r="C57" s="160"/>
      <c r="D57" s="160">
        <f>'将来負担比率（分子）の構造'!I$51</f>
        <v>2904</v>
      </c>
      <c r="E57" s="160"/>
      <c r="F57" s="160"/>
      <c r="G57" s="160">
        <f>'将来負担比率（分子）の構造'!J$51</f>
        <v>2799</v>
      </c>
      <c r="H57" s="160"/>
      <c r="I57" s="160"/>
      <c r="J57" s="160">
        <f>'将来負担比率（分子）の構造'!K$51</f>
        <v>2538</v>
      </c>
      <c r="K57" s="160"/>
      <c r="L57" s="160"/>
      <c r="M57" s="160">
        <f>'将来負担比率（分子）の構造'!L$51</f>
        <v>2542</v>
      </c>
      <c r="N57" s="160"/>
      <c r="O57" s="160"/>
      <c r="P57" s="160">
        <f>'将来負担比率（分子）の構造'!M$51</f>
        <v>2658</v>
      </c>
    </row>
    <row r="58" spans="1:16">
      <c r="A58" s="160" t="s">
        <v>35</v>
      </c>
      <c r="B58" s="160"/>
      <c r="C58" s="160"/>
      <c r="D58" s="160">
        <f>'将来負担比率（分子）の構造'!I$50</f>
        <v>2176</v>
      </c>
      <c r="E58" s="160"/>
      <c r="F58" s="160"/>
      <c r="G58" s="160">
        <f>'将来負担比率（分子）の構造'!J$50</f>
        <v>2379</v>
      </c>
      <c r="H58" s="160"/>
      <c r="I58" s="160"/>
      <c r="J58" s="160">
        <f>'将来負担比率（分子）の構造'!K$50</f>
        <v>2623</v>
      </c>
      <c r="K58" s="160"/>
      <c r="L58" s="160"/>
      <c r="M58" s="160">
        <f>'将来負担比率（分子）の構造'!L$50</f>
        <v>2601</v>
      </c>
      <c r="N58" s="160"/>
      <c r="O58" s="160"/>
      <c r="P58" s="160">
        <f>'将来負担比率（分子）の構造'!M$50</f>
        <v>2606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86</v>
      </c>
      <c r="C61" s="160"/>
      <c r="D61" s="160"/>
      <c r="E61" s="160">
        <f>'将来負担比率（分子）の構造'!J$46</f>
        <v>63</v>
      </c>
      <c r="F61" s="160"/>
      <c r="G61" s="160"/>
      <c r="H61" s="160">
        <f>'将来負担比率（分子）の構造'!K$46</f>
        <v>90</v>
      </c>
      <c r="I61" s="160"/>
      <c r="J61" s="160"/>
      <c r="K61" s="160">
        <f>'将来負担比率（分子）の構造'!L$46</f>
        <v>90</v>
      </c>
      <c r="L61" s="160"/>
      <c r="M61" s="160"/>
      <c r="N61" s="160">
        <f>'将来負担比率（分子）の構造'!M$46</f>
        <v>90</v>
      </c>
      <c r="O61" s="160"/>
      <c r="P61" s="160"/>
    </row>
    <row r="62" spans="1:16">
      <c r="A62" s="160" t="s">
        <v>29</v>
      </c>
      <c r="B62" s="160">
        <f>'将来負担比率（分子）の構造'!I$45</f>
        <v>3291</v>
      </c>
      <c r="C62" s="160"/>
      <c r="D62" s="160"/>
      <c r="E62" s="160">
        <f>'将来負担比率（分子）の構造'!J$45</f>
        <v>2969</v>
      </c>
      <c r="F62" s="160"/>
      <c r="G62" s="160"/>
      <c r="H62" s="160">
        <f>'将来負担比率（分子）の構造'!K$45</f>
        <v>2659</v>
      </c>
      <c r="I62" s="160"/>
      <c r="J62" s="160"/>
      <c r="K62" s="160">
        <f>'将来負担比率（分子）の構造'!L$45</f>
        <v>2584</v>
      </c>
      <c r="L62" s="160"/>
      <c r="M62" s="160"/>
      <c r="N62" s="160">
        <f>'将来負担比率（分子）の構造'!M$45</f>
        <v>2458</v>
      </c>
      <c r="O62" s="160"/>
      <c r="P62" s="160"/>
    </row>
    <row r="63" spans="1:16">
      <c r="A63" s="160" t="s">
        <v>28</v>
      </c>
      <c r="B63" s="160">
        <f>'将来負担比率（分子）の構造'!I$44</f>
        <v>8</v>
      </c>
      <c r="C63" s="160"/>
      <c r="D63" s="160"/>
      <c r="E63" s="160">
        <f>'将来負担比率（分子）の構造'!J$44</f>
        <v>8</v>
      </c>
      <c r="F63" s="160"/>
      <c r="G63" s="160"/>
      <c r="H63" s="160">
        <f>'将来負担比率（分子）の構造'!K$44</f>
        <v>7</v>
      </c>
      <c r="I63" s="160"/>
      <c r="J63" s="160"/>
      <c r="K63" s="160">
        <f>'将来負担比率（分子）の構造'!L$44</f>
        <v>6</v>
      </c>
      <c r="L63" s="160"/>
      <c r="M63" s="160"/>
      <c r="N63" s="160">
        <f>'将来負担比率（分子）の構造'!M$44</f>
        <v>5</v>
      </c>
      <c r="O63" s="160"/>
      <c r="P63" s="160"/>
    </row>
    <row r="64" spans="1:16">
      <c r="A64" s="160" t="s">
        <v>27</v>
      </c>
      <c r="B64" s="160">
        <f>'将来負担比率（分子）の構造'!I$43</f>
        <v>7169</v>
      </c>
      <c r="C64" s="160"/>
      <c r="D64" s="160"/>
      <c r="E64" s="160">
        <f>'将来負担比率（分子）の構造'!J$43</f>
        <v>7077</v>
      </c>
      <c r="F64" s="160"/>
      <c r="G64" s="160"/>
      <c r="H64" s="160">
        <f>'将来負担比率（分子）の構造'!K$43</f>
        <v>6821</v>
      </c>
      <c r="I64" s="160"/>
      <c r="J64" s="160"/>
      <c r="K64" s="160">
        <f>'将来負担比率（分子）の構造'!L$43</f>
        <v>6587</v>
      </c>
      <c r="L64" s="160"/>
      <c r="M64" s="160"/>
      <c r="N64" s="160">
        <f>'将来負担比率（分子）の構造'!M$43</f>
        <v>6227</v>
      </c>
      <c r="O64" s="160"/>
      <c r="P64" s="160"/>
    </row>
    <row r="65" spans="1:16">
      <c r="A65" s="160" t="s">
        <v>26</v>
      </c>
      <c r="B65" s="160">
        <f>'将来負担比率（分子）の構造'!I$42</f>
        <v>29</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22425</v>
      </c>
      <c r="C66" s="160"/>
      <c r="D66" s="160"/>
      <c r="E66" s="160">
        <f>'将来負担比率（分子）の構造'!J$41</f>
        <v>23202</v>
      </c>
      <c r="F66" s="160"/>
      <c r="G66" s="160"/>
      <c r="H66" s="160">
        <f>'将来負担比率（分子）の構造'!K$41</f>
        <v>24351</v>
      </c>
      <c r="I66" s="160"/>
      <c r="J66" s="160"/>
      <c r="K66" s="160">
        <f>'将来負担比率（分子）の構造'!L$41</f>
        <v>26389</v>
      </c>
      <c r="L66" s="160"/>
      <c r="M66" s="160"/>
      <c r="N66" s="160">
        <f>'将来負担比率（分子）の構造'!M$41</f>
        <v>26692</v>
      </c>
      <c r="O66" s="160"/>
      <c r="P66" s="160"/>
    </row>
    <row r="67" spans="1:16">
      <c r="A67" s="160" t="s">
        <v>68</v>
      </c>
      <c r="B67" s="160" t="e">
        <f>NA()</f>
        <v>#N/A</v>
      </c>
      <c r="C67" s="160">
        <f>IF(ISNUMBER('将来負担比率（分子）の構造'!I$53), IF('将来負担比率（分子）の構造'!I$53 &lt; 0, 0, '将来負担比率（分子）の構造'!I$53), NA())</f>
        <v>11904</v>
      </c>
      <c r="D67" s="160" t="e">
        <f>NA()</f>
        <v>#N/A</v>
      </c>
      <c r="E67" s="160" t="e">
        <f>NA()</f>
        <v>#N/A</v>
      </c>
      <c r="F67" s="160">
        <f>IF(ISNUMBER('将来負担比率（分子）の構造'!J$53), IF('将来負担比率（分子）の構造'!J$53 &lt; 0, 0, '将来負担比率（分子）の構造'!J$53), NA())</f>
        <v>11761</v>
      </c>
      <c r="G67" s="160" t="e">
        <f>NA()</f>
        <v>#N/A</v>
      </c>
      <c r="H67" s="160" t="e">
        <f>NA()</f>
        <v>#N/A</v>
      </c>
      <c r="I67" s="160">
        <f>IF(ISNUMBER('将来負担比率（分子）の構造'!K$53), IF('将来負担比率（分子）の構造'!K$53 &lt; 0, 0, '将来負担比率（分子）の構造'!K$53), NA())</f>
        <v>11674</v>
      </c>
      <c r="J67" s="160" t="e">
        <f>NA()</f>
        <v>#N/A</v>
      </c>
      <c r="K67" s="160" t="e">
        <f>NA()</f>
        <v>#N/A</v>
      </c>
      <c r="L67" s="160">
        <f>IF(ISNUMBER('将来負担比率（分子）の構造'!L$53), IF('将来負担比率（分子）の構造'!L$53 &lt; 0, 0, '将来負担比率（分子）の構造'!L$53), NA())</f>
        <v>11443</v>
      </c>
      <c r="M67" s="160" t="e">
        <f>NA()</f>
        <v>#N/A</v>
      </c>
      <c r="N67" s="160" t="e">
        <f>NA()</f>
        <v>#N/A</v>
      </c>
      <c r="O67" s="160">
        <f>IF(ISNUMBER('将来負担比率（分子）の構造'!M$53), IF('将来負担比率（分子）の構造'!M$53 &lt; 0, 0, '将来負担比率（分子）の構造'!M$53), NA())</f>
        <v>10808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1631</v>
      </c>
      <c r="C72" s="164">
        <f>基金残高に係る経年分析!G55</f>
        <v>1601</v>
      </c>
      <c r="D72" s="164">
        <f>基金残高に係る経年分析!H55</f>
        <v>1442</v>
      </c>
    </row>
    <row r="73" spans="1:16">
      <c r="A73" s="163" t="s">
        <v>71</v>
      </c>
      <c r="B73" s="164">
        <f>基金残高に係る経年分析!F56</f>
        <v>22</v>
      </c>
      <c r="C73" s="164">
        <f>基金残高に係る経年分析!G56</f>
        <v>22</v>
      </c>
      <c r="D73" s="164">
        <f>基金残高に係る経年分析!H56</f>
        <v>22</v>
      </c>
    </row>
    <row r="74" spans="1:16">
      <c r="A74" s="163" t="s">
        <v>72</v>
      </c>
      <c r="B74" s="164">
        <f>基金残高に係る経年分析!F57</f>
        <v>2126</v>
      </c>
      <c r="C74" s="164">
        <f>基金残高に係る経年分析!G57</f>
        <v>1991</v>
      </c>
      <c r="D74" s="164">
        <f>基金残高に係る経年分析!H57</f>
        <v>1947</v>
      </c>
    </row>
  </sheetData>
  <sheetProtection algorithmName="SHA-512" hashValue="ZOC9sLeUv/nZeuSW2mU9Y+4CaYIYy0w2y5RsUed0GZMsm+cGxOJAp2OadcpXeGd0WiAPcwkkLx2YuIYxlDyA8w==" saltValue="h3zTi8Kmt+VPhSff40N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2019-03-14T23:17:24Z</cp:lastPrinted>
  <dcterms:created xsi:type="dcterms:W3CDTF">2019-02-14T00:55:45Z</dcterms:created>
  <dcterms:modified xsi:type="dcterms:W3CDTF">2019-10-31T01:08:25Z</dcterms:modified>
  <cp:category/>
</cp:coreProperties>
</file>