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52.8\shibetsu\建設水道部\上下水道係\00 共通\201　通知・照会\01　道\経営比較分析表\R4　公営企業に係る経営比較分析表（令和3年度決算）の分析等について\上水\"/>
    </mc:Choice>
  </mc:AlternateContent>
  <workbookProtection workbookAlgorithmName="SHA-512" workbookHashValue="QdlE8PLlKiDiVJwLWSjtwdan8SAQfvjQeIlkSqaGUK27fWNr/La3szrYk5wMJF8wFrbo8n188GO7aV1om17Ncg==" workbookSaltValue="urNMstozwhxD/KGchpqQ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<sst xmlns="http://schemas.openxmlformats.org/spreadsheetml/2006/main" count="228" uniqueCount="114">
  <si>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</si>
  <si>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</si>
  <si>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</si>
  <si>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</si>
  <si>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</si>
  <si>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</si>
  <si>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</si>
  <si>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</si>
  <si>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</si>
  <si>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</si>
  <si>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</si>
  <si>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</si>
  <si>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</si>
  <si>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</si>
  <si>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</si>
  <si>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</si>
  <si>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</si>
  <si>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</si>
  <si>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</si>
  <si>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</si>
  <si>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</si>
  <si>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</si>
  <si>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</si>
  <si>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</si>
  <si>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</si>
  <si>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</si>
  <si>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</si>
  <si>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</si>
  <si>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</si>
  <si>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</si>
  <si>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</si>
  <si>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</si>
  <si>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</si>
  <si>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</si>
  <si>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</si>
  <si>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</si>
  <si>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</si>
  <si>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</si>
  <si>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</si>
  <si>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</si>
  <si>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</si>
  <si>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</si>
  <si>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</si>
  <si>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</si>
  <si>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</si>
  <si>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</si>
  <si>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</si>
  <si>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</si>
  <si>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</si>
  <si>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</si>
  <si>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</si>
  <si>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</si>
  <si>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</si>
  <si>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</si>
  <si>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</si>
  <si>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</si>
  <si>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</si>
  <si>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</si>
  <si>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</si>
  <si>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</si>
  <si>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</si>
  <si>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</si>
  <si>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</si>
  <si>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</si>
  <si>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</si>
  <si>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</si>
  <si>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</si>
  <si>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</si>
  <si>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</si>
  <si>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</si>
  <si>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</si>
  <si>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</si>
  <si>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</si>
  <si>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</si>
  <si>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</si>
  <si>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</si>
  <si>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</si>
  <si>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</si>
  <si>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</si>
  <si>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</si>
  <si>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</si>
  <si>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</si>
  <si>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</si>
  <si>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</si>
  <si>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</si>
  <si>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</si>
  <si>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</si>
  <si>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</si>
  <si>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</si>
  <si>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</si>
  <si>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</si>
  <si>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</si>
  <si>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</si>
  <si>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士別市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</si>
  <si>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</si>
  <si>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</si>
  <si>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</si>
  <si>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</si>
  <si>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</si>
  <si>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</si>
  <si>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</si>
  <si>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</si>
  <si>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</si>
  <si>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</si>
  <si>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</si>
  <si>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</si>
  <si>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</si>
  <si>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</si>
  <si>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</si>
  <si>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</si>
  <si>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</si>
  <si>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償却対象資産の減価償却の状況を示す有形固定資産減価償却率は前年度比1.98ポイント増の42.34％、法定耐用年数を経過した管路延長の割合を示す管路経年化率は前年度比1.92ポイント増の13.99％と施設の老朽化が進んでいるのに対して、当該年度に更新した管路延長の割合を示す管路更新率は0.41％に留まっています。
　建設改良費の抑制を行っているため、今後も管路経年化率は増加していく見込みですが、優先度を考慮した効率的な管路の更新を実施していきます。</t>
    <rPh sb="199" eb="202">
      <t>ユウセンド</t>
    </rPh>
    <rPh sb="203" eb="205">
      <t>コウリョ</t>
    </rPh>
    <rPh sb="207" eb="210">
      <t>コウリツテキ</t>
    </rPh>
    <rPh sb="211" eb="213">
      <t>カンロ</t>
    </rPh>
    <rPh sb="214" eb="216">
      <t>コウシン</t>
    </rPh>
    <rPh sb="217" eb="219">
      <t>ジッシ</t>
    </rPh>
    <phoneticPr fontId="4"/>
  </si>
  <si>
    <t>　本市の経営状況は、比較的に給水原価が高く料金回収率が低いことと管路の修繕費等維持管理費の増加などが要因で、恒常的に赤字が発生する状況となっており、厳しい経営状況が見込まれていました。
　そこで、令和4年10月に総括原価方式による料金改定の実施、同年11月には料金改定の内容を踏まえ、「士別市水道事業経営戦略」の改定を行いました。
　今後においては、「士別市水道事業経営戦略」に基づき、計画的かつ効率的な事業運営や経営基盤の強化を推進することで、持続可能な事業運営を確立し、安全で安心な水道水の安定的な供給の継続的な実現をめざします。</t>
    <rPh sb="74" eb="75">
      <t>キビ</t>
    </rPh>
    <rPh sb="77" eb="79">
      <t>ケイエイ</t>
    </rPh>
    <rPh sb="79" eb="81">
      <t>ジョウキョウ</t>
    </rPh>
    <rPh sb="82" eb="84">
      <t>ミコ</t>
    </rPh>
    <rPh sb="98" eb="100">
      <t>レイワ</t>
    </rPh>
    <rPh sb="101" eb="102">
      <t>ネン</t>
    </rPh>
    <rPh sb="104" eb="105">
      <t>ガツ</t>
    </rPh>
    <rPh sb="106" eb="112">
      <t>ソウカツゲンカホウシキ</t>
    </rPh>
    <rPh sb="115" eb="117">
      <t>リョウキン</t>
    </rPh>
    <rPh sb="117" eb="119">
      <t>カイテイ</t>
    </rPh>
    <rPh sb="120" eb="122">
      <t>ジッシ</t>
    </rPh>
    <rPh sb="123" eb="125">
      <t>ドウネン</t>
    </rPh>
    <rPh sb="127" eb="128">
      <t>ガツ</t>
    </rPh>
    <rPh sb="130" eb="132">
      <t>リョウキン</t>
    </rPh>
    <rPh sb="132" eb="134">
      <t>カイテイ</t>
    </rPh>
    <rPh sb="135" eb="137">
      <t>ナイヨウ</t>
    </rPh>
    <rPh sb="138" eb="139">
      <t>フ</t>
    </rPh>
    <rPh sb="143" eb="146">
      <t>シベツシ</t>
    </rPh>
    <rPh sb="146" eb="148">
      <t>スイドウ</t>
    </rPh>
    <rPh sb="148" eb="150">
      <t>ジギョウ</t>
    </rPh>
    <rPh sb="150" eb="152">
      <t>ケイエイ</t>
    </rPh>
    <rPh sb="152" eb="154">
      <t>センリャク</t>
    </rPh>
    <rPh sb="156" eb="158">
      <t>カイテイ</t>
    </rPh>
    <rPh sb="159" eb="160">
      <t>オコナ</t>
    </rPh>
    <phoneticPr fontId="4"/>
  </si>
  <si>
    <t>　経常収支比率については、有収水量の減少に伴う給水収益の減少及び修繕費等維持管理費の増加等による費用の増加に対し、一般会計繰入金の協定内容を見直したことで、前年度と比較し増加していますが、健全経営の水準とされる100％を下回っています。今後は、令和4年10月に実施した料金改定による影響で経常収支比率は100％を上回る見込です。
　累積欠損金についても年々増加しており、平均値を大きく上回っています。
　流動比率については、現金預金が減少したことで100％を下回っており、企業債の償還には一般会計繰入金等を原資とする予定です。
　本市の水道事業は、給水区域面積が広大であり維持管理の必要な施設や管路が多いことから、給水原価が平均値よりも高い状況となっています。
　また、それに伴い料金回収率も平均値より低い数値となっています。
　有収率については、有収水量は減少していますが、漏水等により発生する無効水量が前年度に比べ大幅に減少したことで、全体の配水量が抑えられたため有収率が増加しています。
　今後も漏水調査を継続して実施することで、有収率の向上を図ります。</t>
    <rPh sb="122" eb="124">
      <t>レイワ</t>
    </rPh>
    <rPh sb="125" eb="126">
      <t>ネン</t>
    </rPh>
    <rPh sb="128" eb="129">
      <t>ガツ</t>
    </rPh>
    <rPh sb="130" eb="132">
      <t>ジッシ</t>
    </rPh>
    <rPh sb="202" eb="204">
      <t>リュウドウ</t>
    </rPh>
    <rPh sb="204" eb="206">
      <t>ヒリツ</t>
    </rPh>
    <rPh sb="212" eb="214">
      <t>ゲンキン</t>
    </rPh>
    <rPh sb="214" eb="216">
      <t>ヨキン</t>
    </rPh>
    <rPh sb="217" eb="219">
      <t>ゲンショウ</t>
    </rPh>
    <rPh sb="229" eb="231">
      <t>シタマワ</t>
    </rPh>
    <rPh sb="236" eb="239">
      <t>キギョウサイ</t>
    </rPh>
    <rPh sb="240" eb="242">
      <t>ショウカン</t>
    </rPh>
    <rPh sb="244" eb="246">
      <t>イッパン</t>
    </rPh>
    <rPh sb="246" eb="248">
      <t>カイケイ</t>
    </rPh>
    <rPh sb="248" eb="251">
      <t>クリイレキン</t>
    </rPh>
    <rPh sb="251" eb="252">
      <t>トウ</t>
    </rPh>
    <rPh sb="253" eb="255">
      <t>ゲンシ</t>
    </rPh>
    <rPh sb="258" eb="260">
      <t>ヨテイ</t>
    </rPh>
    <rPh sb="365" eb="366">
      <t>ユウ</t>
    </rPh>
    <rPh sb="366" eb="368">
      <t>シュウリツ</t>
    </rPh>
    <rPh sb="374" eb="378">
      <t>ユウシュウスイリョウ</t>
    </rPh>
    <rPh sb="379" eb="381">
      <t>ゲンショウ</t>
    </rPh>
    <rPh sb="388" eb="390">
      <t>ロウスイ</t>
    </rPh>
    <rPh sb="390" eb="391">
      <t>トウ</t>
    </rPh>
    <rPh sb="394" eb="396">
      <t>ハッセイ</t>
    </rPh>
    <rPh sb="398" eb="400">
      <t>ムコウ</t>
    </rPh>
    <rPh sb="400" eb="402">
      <t>スイリョウ</t>
    </rPh>
    <rPh sb="403" eb="405">
      <t>ゼンネン</t>
    </rPh>
    <rPh sb="405" eb="406">
      <t>ド</t>
    </rPh>
    <rPh sb="407" eb="408">
      <t>クラ</t>
    </rPh>
    <rPh sb="409" eb="411">
      <t>オオハバ</t>
    </rPh>
    <rPh sb="412" eb="414">
      <t>ゲンショウ</t>
    </rPh>
    <rPh sb="420" eb="422">
      <t>ゼンタイ</t>
    </rPh>
    <rPh sb="423" eb="426">
      <t>ハイスイリョウ</t>
    </rPh>
    <rPh sb="427" eb="428">
      <t>オサ</t>
    </rPh>
    <rPh sb="434" eb="435">
      <t>ユウ</t>
    </rPh>
    <rPh sb="435" eb="437">
      <t>シュウリツ</t>
    </rPh>
    <rPh sb="438" eb="440">
      <t>ゾウカ</t>
    </rPh>
    <rPh sb="448" eb="450">
      <t>コンゴ</t>
    </rPh>
    <rPh sb="451" eb="453">
      <t>ロウスイ</t>
    </rPh>
    <rPh sb="453" eb="455">
      <t>チョウサ</t>
    </rPh>
    <rPh sb="456" eb="458">
      <t>ケイゾク</t>
    </rPh>
    <rPh sb="460" eb="462">
      <t>ジッシ</t>
    </rPh>
    <rPh sb="468" eb="469">
      <t>ユウ</t>
    </rPh>
    <rPh sb="469" eb="471">
      <t>シュウリツ</t>
    </rPh>
    <rPh sb="472" eb="474">
      <t>コウジョウ</t>
    </rPh>
    <rPh sb="475" eb="47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</si>
</sst>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0.63</c:v>
                </c:pt>
                <c:pt idx="1">
                  <c:v>1.02</c:v>
                </c:pt>
                <c:pt idx="2">
                  <c:v>0.7</c:v>
                </c:pt>
                <c:pt idx="3">
                  <c:v>0.35</c:v>
                </c:pt>
                <c:pt idx="4">
                  <c:v>0.41</c:v>
                </c:pt>
              </c:numCache>
            </c:numRef>
          </c:val>
          <c:extLst>
            <c:ext xmlns:c16="http://schemas.microsoft.com/office/drawing/2014/chart" uri="{C3380CC4-5D6E-409C-BE32-E72D297353CC}">
              <c16:uniqueId val="{00000000-99E0-47F9-9B24-F8C5A4E5FB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0.42</c:v>
                </c:pt>
                <c:pt idx="3">
                  <c:v>0.44</c:v>
                </c:pt>
                <c:pt idx="4">
                  <c:v>0.5</c:v>
                </c:pt>
              </c:numCache>
            </c:numRef>
          </c:val>
          <c:smooth val="0"/>
          <c:extLst>
            <c:ext xmlns:c16="http://schemas.microsoft.com/office/drawing/2014/chart" uri="{C3380CC4-5D6E-409C-BE32-E72D297353CC}">
              <c16:uniqueId val="{00000001-99E0-47F9-9B24-F8C5A4E5FB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59.9</c:v>
                </c:pt>
                <c:pt idx="1">
                  <c:v>58.82</c:v>
                </c:pt>
                <c:pt idx="2">
                  <c:v>59.65</c:v>
                </c:pt>
                <c:pt idx="3">
                  <c:v>59.26</c:v>
                </c:pt>
                <c:pt idx="4">
                  <c:v>56.65</c:v>
                </c:pt>
              </c:numCache>
            </c:numRef>
          </c:val>
          <c:extLst>
            <c:ext xmlns:c16="http://schemas.microsoft.com/office/drawing/2014/chart" uri="{C3380CC4-5D6E-409C-BE32-E72D297353CC}">
              <c16:uniqueId val="{00000000-0DDC-4E0B-85D5-1A1BF1058A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54.05</c:v>
                </c:pt>
                <c:pt idx="3">
                  <c:v>54.43</c:v>
                </c:pt>
                <c:pt idx="4">
                  <c:v>53.87</c:v>
                </c:pt>
              </c:numCache>
            </c:numRef>
          </c:val>
          <c:smooth val="0"/>
          <c:extLst>
            <c:ext xmlns:c16="http://schemas.microsoft.com/office/drawing/2014/chart" uri="{C3380CC4-5D6E-409C-BE32-E72D297353CC}">
              <c16:uniqueId val="{00000001-0DDC-4E0B-85D5-1A1BF1058A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84.68</c:v>
                </c:pt>
                <c:pt idx="1">
                  <c:v>81.650000000000006</c:v>
                </c:pt>
                <c:pt idx="2">
                  <c:v>79.33</c:v>
                </c:pt>
                <c:pt idx="3">
                  <c:v>78.92</c:v>
                </c:pt>
                <c:pt idx="4">
                  <c:v>81.739999999999995</c:v>
                </c:pt>
              </c:numCache>
            </c:numRef>
          </c:val>
          <c:extLst>
            <c:ext xmlns:c16="http://schemas.microsoft.com/office/drawing/2014/chart" uri="{C3380CC4-5D6E-409C-BE32-E72D297353CC}">
              <c16:uniqueId val="{00000000-1D5B-4BD1-A15D-828F58DBDD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80.510000000000005</c:v>
                </c:pt>
                <c:pt idx="3">
                  <c:v>79.44</c:v>
                </c:pt>
                <c:pt idx="4">
                  <c:v>79.489999999999995</c:v>
                </c:pt>
              </c:numCache>
            </c:numRef>
          </c:val>
          <c:smooth val="0"/>
          <c:extLst>
            <c:ext xmlns:c16="http://schemas.microsoft.com/office/drawing/2014/chart" uri="{C3380CC4-5D6E-409C-BE32-E72D297353CC}">
              <c16:uniqueId val="{00000001-1D5B-4BD1-A15D-828F58DBDD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84.74</c:v>
                </c:pt>
                <c:pt idx="1">
                  <c:v>89.59</c:v>
                </c:pt>
                <c:pt idx="2">
                  <c:v>86.48</c:v>
                </c:pt>
                <c:pt idx="3">
                  <c:v>87.54</c:v>
                </c:pt>
                <c:pt idx="4">
                  <c:v>94.99</c:v>
                </c:pt>
              </c:numCache>
            </c:numRef>
          </c:val>
          <c:extLst>
            <c:ext xmlns:c16="http://schemas.microsoft.com/office/drawing/2014/chart" uri="{C3380CC4-5D6E-409C-BE32-E72D297353CC}">
              <c16:uniqueId val="{00000000-6AD6-4F7C-9D6E-A034A64333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108.46</c:v>
                </c:pt>
                <c:pt idx="3">
                  <c:v>109.02</c:v>
                </c:pt>
                <c:pt idx="4">
                  <c:v>107.81</c:v>
                </c:pt>
              </c:numCache>
            </c:numRef>
          </c:val>
          <c:smooth val="0"/>
          <c:extLst>
            <c:ext xmlns:c16="http://schemas.microsoft.com/office/drawing/2014/chart" uri="{C3380CC4-5D6E-409C-BE32-E72D297353CC}">
              <c16:uniqueId val="{00000001-6AD6-4F7C-9D6E-A034A64333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35.29</c:v>
                </c:pt>
                <c:pt idx="1">
                  <c:v>36.880000000000003</c:v>
                </c:pt>
                <c:pt idx="2">
                  <c:v>38.42</c:v>
                </c:pt>
                <c:pt idx="3">
                  <c:v>40.36</c:v>
                </c:pt>
                <c:pt idx="4">
                  <c:v>42.34</c:v>
                </c:pt>
              </c:numCache>
            </c:numRef>
          </c:val>
          <c:extLst>
            <c:ext xmlns:c16="http://schemas.microsoft.com/office/drawing/2014/chart" uri="{C3380CC4-5D6E-409C-BE32-E72D297353CC}">
              <c16:uniqueId val="{00000000-19CD-453B-82F4-EE9C9ACDBCF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49.12</c:v>
                </c:pt>
                <c:pt idx="3">
                  <c:v>49.39</c:v>
                </c:pt>
                <c:pt idx="4">
                  <c:v>50.75</c:v>
                </c:pt>
              </c:numCache>
            </c:numRef>
          </c:val>
          <c:smooth val="0"/>
          <c:extLst>
            <c:ext xmlns:c16="http://schemas.microsoft.com/office/drawing/2014/chart" uri="{C3380CC4-5D6E-409C-BE32-E72D297353CC}">
              <c16:uniqueId val="{00000001-19CD-453B-82F4-EE9C9ACDBCF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5.78</c:v>
                </c:pt>
                <c:pt idx="1">
                  <c:v>10.8</c:v>
                </c:pt>
                <c:pt idx="2">
                  <c:v>12.16</c:v>
                </c:pt>
                <c:pt idx="3">
                  <c:v>12.07</c:v>
                </c:pt>
                <c:pt idx="4">
                  <c:v>13.99</c:v>
                </c:pt>
              </c:numCache>
            </c:numRef>
          </c:val>
          <c:extLst>
            <c:ext xmlns:c16="http://schemas.microsoft.com/office/drawing/2014/chart" uri="{C3380CC4-5D6E-409C-BE32-E72D297353CC}">
              <c16:uniqueId val="{00000000-D5E6-4B68-BB13-C8130E0412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16.760000000000002</c:v>
                </c:pt>
                <c:pt idx="3">
                  <c:v>18.57</c:v>
                </c:pt>
                <c:pt idx="4">
                  <c:v>21.14</c:v>
                </c:pt>
              </c:numCache>
            </c:numRef>
          </c:val>
          <c:smooth val="0"/>
          <c:extLst>
            <c:ext xmlns:c16="http://schemas.microsoft.com/office/drawing/2014/chart" uri="{C3380CC4-5D6E-409C-BE32-E72D297353CC}">
              <c16:uniqueId val="{00000001-D5E6-4B68-BB13-C8130E0412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42.78</c:v>
                </c:pt>
                <c:pt idx="1">
                  <c:v>54.73</c:v>
                </c:pt>
                <c:pt idx="2">
                  <c:v>79.959999999999994</c:v>
                </c:pt>
                <c:pt idx="3">
                  <c:v>88.08</c:v>
                </c:pt>
                <c:pt idx="4">
                  <c:v>96.76</c:v>
                </c:pt>
              </c:numCache>
            </c:numRef>
          </c:val>
          <c:extLst>
            <c:ext xmlns:c16="http://schemas.microsoft.com/office/drawing/2014/chart" uri="{C3380CC4-5D6E-409C-BE32-E72D297353CC}">
              <c16:uniqueId val="{00000000-CED0-42AD-8526-9077CE71AA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11.94</c:v>
                </c:pt>
                <c:pt idx="3">
                  <c:v>11</c:v>
                </c:pt>
                <c:pt idx="4">
                  <c:v>8.86</c:v>
                </c:pt>
              </c:numCache>
            </c:numRef>
          </c:val>
          <c:smooth val="0"/>
          <c:extLst>
            <c:ext xmlns:c16="http://schemas.microsoft.com/office/drawing/2014/chart" uri="{C3380CC4-5D6E-409C-BE32-E72D297353CC}">
              <c16:uniqueId val="{00000001-CED0-42AD-8526-9077CE71AA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178.22</c:v>
                </c:pt>
                <c:pt idx="1">
                  <c:v>152.88999999999999</c:v>
                </c:pt>
                <c:pt idx="2">
                  <c:v>131.74</c:v>
                </c:pt>
                <c:pt idx="3">
                  <c:v>112.08</c:v>
                </c:pt>
                <c:pt idx="4">
                  <c:v>85.8</c:v>
                </c:pt>
              </c:numCache>
            </c:numRef>
          </c:val>
          <c:extLst>
            <c:ext xmlns:c16="http://schemas.microsoft.com/office/drawing/2014/chart" uri="{C3380CC4-5D6E-409C-BE32-E72D297353CC}">
              <c16:uniqueId val="{00000000-D2D2-44A6-90FB-5DC3BB3D0B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362.93</c:v>
                </c:pt>
                <c:pt idx="3">
                  <c:v>371.81</c:v>
                </c:pt>
                <c:pt idx="4">
                  <c:v>384.23</c:v>
                </c:pt>
              </c:numCache>
            </c:numRef>
          </c:val>
          <c:smooth val="0"/>
          <c:extLst>
            <c:ext xmlns:c16="http://schemas.microsoft.com/office/drawing/2014/chart" uri="{C3380CC4-5D6E-409C-BE32-E72D297353CC}">
              <c16:uniqueId val="{00000001-D2D2-44A6-90FB-5DC3BB3D0B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1458.8</c:v>
                </c:pt>
                <c:pt idx="1">
                  <c:v>1315.37</c:v>
                </c:pt>
                <c:pt idx="2">
                  <c:v>1333.39</c:v>
                </c:pt>
                <c:pt idx="3">
                  <c:v>1317.79</c:v>
                </c:pt>
                <c:pt idx="4">
                  <c:v>1308.25</c:v>
                </c:pt>
              </c:numCache>
            </c:numRef>
          </c:val>
          <c:extLst>
            <c:ext xmlns:c16="http://schemas.microsoft.com/office/drawing/2014/chart" uri="{C3380CC4-5D6E-409C-BE32-E72D297353CC}">
              <c16:uniqueId val="{00000000-3B4C-4AA9-A5F5-F1A37CE046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439.05</c:v>
                </c:pt>
                <c:pt idx="3">
                  <c:v>465.85</c:v>
                </c:pt>
                <c:pt idx="4">
                  <c:v>439.43</c:v>
                </c:pt>
              </c:numCache>
            </c:numRef>
          </c:val>
          <c:smooth val="0"/>
          <c:extLst>
            <c:ext xmlns:c16="http://schemas.microsoft.com/office/drawing/2014/chart" uri="{C3380CC4-5D6E-409C-BE32-E72D297353CC}">
              <c16:uniqueId val="{00000001-3B4C-4AA9-A5F5-F1A37CE046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69.099999999999994</c:v>
                </c:pt>
                <c:pt idx="1">
                  <c:v>78.89</c:v>
                </c:pt>
                <c:pt idx="2">
                  <c:v>75.81</c:v>
                </c:pt>
                <c:pt idx="3">
                  <c:v>76.84</c:v>
                </c:pt>
                <c:pt idx="4">
                  <c:v>75.77</c:v>
                </c:pt>
              </c:numCache>
            </c:numRef>
          </c:val>
          <c:extLst>
            <c:ext xmlns:c16="http://schemas.microsoft.com/office/drawing/2014/chart" uri="{C3380CC4-5D6E-409C-BE32-E72D297353CC}">
              <c16:uniqueId val="{00000000-39A1-471B-95AD-21117974F3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95.26</c:v>
                </c:pt>
                <c:pt idx="3">
                  <c:v>92.39</c:v>
                </c:pt>
                <c:pt idx="4">
                  <c:v>94.41</c:v>
                </c:pt>
              </c:numCache>
            </c:numRef>
          </c:val>
          <c:smooth val="0"/>
          <c:extLst>
            <c:ext xmlns:c16="http://schemas.microsoft.com/office/drawing/2014/chart" uri="{C3380CC4-5D6E-409C-BE32-E72D297353CC}">
              <c16:uniqueId val="{00000001-39A1-471B-95AD-21117974F3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232.42</c:v>
                </c:pt>
                <c:pt idx="1">
                  <c:v>242.02</c:v>
                </c:pt>
                <c:pt idx="2">
                  <c:v>254.96</c:v>
                </c:pt>
                <c:pt idx="3">
                  <c:v>252.41</c:v>
                </c:pt>
                <c:pt idx="4">
                  <c:v>256.52</c:v>
                </c:pt>
              </c:numCache>
            </c:numRef>
          </c:val>
          <c:extLst>
            <c:ext xmlns:c16="http://schemas.microsoft.com/office/drawing/2014/chart" uri="{C3380CC4-5D6E-409C-BE32-E72D297353CC}">
              <c16:uniqueId val="{00000000-4D74-4CDD-96C3-4D1700805A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192.82</c:v>
                </c:pt>
                <c:pt idx="3">
                  <c:v>192.98</c:v>
                </c:pt>
                <c:pt idx="4">
                  <c:v>192.13</c:v>
                </c:pt>
              </c:numCache>
            </c:numRef>
          </c:val>
          <c:smooth val="0"/>
          <c:extLst>
            <c:ext xmlns:c16="http://schemas.microsoft.com/office/drawing/2014/chart" uri="{C3380CC4-5D6E-409C-BE32-E72D297353CC}">
              <c16:uniqueId val="{00000001-4D74-4CDD-96C3-4D1700805A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C35" sqref="BC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士別市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17676</v>
      </c>
      <c r="AM8" s="45"/>
      <c r="AN8" s="45"/>
      <c r="AO8" s="45"/>
      <c r="AP8" s="45"/>
      <c r="AQ8" s="45"/>
      <c r="AR8" s="45"/>
      <c r="AS8" s="45"/>
      <c r="AT8" s="46">
        <f>データ!$S$6</f>
        <v>1119.22</v>
      </c>
      <c r="AU8" s="47"/>
      <c r="AV8" s="47"/>
      <c r="AW8" s="47"/>
      <c r="AX8" s="47"/>
      <c r="AY8" s="47"/>
      <c r="AZ8" s="47"/>
      <c r="BA8" s="47"/>
      <c r="BB8" s="48">
        <f>データ!$T$6</f>
        <v>15.79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23.73</v>
      </c>
      <c r="J10" s="47"/>
      <c r="K10" s="47"/>
      <c r="L10" s="47"/>
      <c r="M10" s="47"/>
      <c r="N10" s="47"/>
      <c r="O10" s="81"/>
      <c r="P10" s="48">
        <f>データ!$P$6</f>
        <v>84.16</v>
      </c>
      <c r="Q10" s="48"/>
      <c r="R10" s="48"/>
      <c r="S10" s="48"/>
      <c r="T10" s="48"/>
      <c r="U10" s="48"/>
      <c r="V10" s="48"/>
      <c r="W10" s="45">
        <f>データ!$Q$6</f>
        <v>4272</v>
      </c>
      <c r="X10" s="45"/>
      <c r="Y10" s="45"/>
      <c r="Z10" s="45"/>
      <c r="AA10" s="45"/>
      <c r="AB10" s="45"/>
      <c r="AC10" s="45"/>
      <c r="AD10" s="2"/>
      <c r="AE10" s="2"/>
      <c r="AF10" s="2"/>
      <c r="AG10" s="2"/>
      <c r="AH10" s="2"/>
      <c r="AI10" s="2"/>
      <c r="AJ10" s="2"/>
      <c r="AK10" s="2"/>
      <c r="AL10" s="45">
        <f>データ!$U$6</f>
        <v>14733</v>
      </c>
      <c r="AM10" s="45"/>
      <c r="AN10" s="45"/>
      <c r="AO10" s="45"/>
      <c r="AP10" s="45"/>
      <c r="AQ10" s="45"/>
      <c r="AR10" s="45"/>
      <c r="AS10" s="45"/>
      <c r="AT10" s="46">
        <f>データ!$V$6</f>
        <v>209.52</v>
      </c>
      <c r="AU10" s="47"/>
      <c r="AV10" s="47"/>
      <c r="AW10" s="47"/>
      <c r="AX10" s="47"/>
      <c r="AY10" s="47"/>
      <c r="AZ10" s="47"/>
      <c r="BA10" s="47"/>
      <c r="BB10" s="48">
        <f>データ!$W$6</f>
        <v>70.319999999999993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Q61qUpCfqL6kWYdRk1Q3m8gYJEehtIJrHTpPXnHa6RHdg+O5tPgZI0MYwE3ZRO9gKGSghp4evk1O4Dkxh/B3A==" saltValue="3svRB6YKzhRONNcoWHwYi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12203</v>
      </c>
      <c r="D6" s="20">
        <f t="shared" si="3"/>
        <v>46</v>
      </c>
      <c r="E6" s="20">
        <f t="shared" si="3"/>
        <v>1</v>
      </c>
      <c r="F6" s="20">
        <f t="shared" si="3"/>
        <v>0</v>
      </c>
      <c r="G6" s="20">
        <f t="shared" si="3"/>
        <v>1</v>
      </c>
      <c r="H6" s="20" t="str">
        <f t="shared" si="3"/>
        <v>北海道　士別市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23.73</v>
      </c>
      <c r="P6" s="21">
        <f t="shared" si="3"/>
        <v>84.16</v>
      </c>
      <c r="Q6" s="21">
        <f t="shared" si="3"/>
        <v>4272</v>
      </c>
      <c r="R6" s="21">
        <f t="shared" si="3"/>
        <v>17676</v>
      </c>
      <c r="S6" s="21">
        <f t="shared" si="3"/>
        <v>1119.22</v>
      </c>
      <c r="T6" s="21">
        <f t="shared" si="3"/>
        <v>15.79</v>
      </c>
      <c r="U6" s="21">
        <f t="shared" si="3"/>
        <v>14733</v>
      </c>
      <c r="V6" s="21">
        <f t="shared" si="3"/>
        <v>209.52</v>
      </c>
      <c r="W6" s="21">
        <f t="shared" si="3"/>
        <v>70.319999999999993</v>
      </c>
      <c r="X6" s="22">
        <f>IF(X7="",NA(),X7)</f>
        <v>84.74</v>
      </c>
      <c r="Y6" s="22">
        <f t="shared" ref="Y6:AG6" si="4">IF(Y7="",NA(),Y7)</f>
        <v>89.59</v>
      </c>
      <c r="Z6" s="22">
        <f t="shared" si="4"/>
        <v>86.48</v>
      </c>
      <c r="AA6" s="22">
        <f t="shared" si="4"/>
        <v>87.54</v>
      </c>
      <c r="AB6" s="22">
        <f t="shared" si="4"/>
        <v>94.99</v>
      </c>
      <c r="AC6" s="22">
        <f t="shared" si="4"/>
        <v>110.05</v>
      </c>
      <c r="AD6" s="22">
        <f t="shared" si="4"/>
        <v>108.87</v>
      </c>
      <c r="AE6" s="22">
        <f t="shared" si="4"/>
        <v>108.46</v>
      </c>
      <c r="AF6" s="22">
        <f t="shared" si="4"/>
        <v>109.02</v>
      </c>
      <c r="AG6" s="22">
        <f t="shared" si="4"/>
        <v>107.81</v>
      </c>
      <c r="AH6" s="21" t="str">
        <f>IF(AH7="","",IF(AH7="-","【-】","【"&amp;SUBSTITUTE(TEXT(AH7,"#,##0.00"),"-","△")&amp;"】"))</f>
        <v>【111.39】</v>
      </c>
      <c r="AI6" s="22">
        <f>IF(AI7="",NA(),AI7)</f>
        <v>42.78</v>
      </c>
      <c r="AJ6" s="22">
        <f t="shared" ref="AJ6:AR6" si="5">IF(AJ7="",NA(),AJ7)</f>
        <v>54.73</v>
      </c>
      <c r="AK6" s="22">
        <f t="shared" si="5"/>
        <v>79.959999999999994</v>
      </c>
      <c r="AL6" s="22">
        <f t="shared" si="5"/>
        <v>88.08</v>
      </c>
      <c r="AM6" s="22">
        <f t="shared" si="5"/>
        <v>96.76</v>
      </c>
      <c r="AN6" s="22">
        <f t="shared" si="5"/>
        <v>2.64</v>
      </c>
      <c r="AO6" s="22">
        <f t="shared" si="5"/>
        <v>3.16</v>
      </c>
      <c r="AP6" s="22">
        <f t="shared" si="5"/>
        <v>11.94</v>
      </c>
      <c r="AQ6" s="22">
        <f t="shared" si="5"/>
        <v>11</v>
      </c>
      <c r="AR6" s="22">
        <f t="shared" si="5"/>
        <v>8.86</v>
      </c>
      <c r="AS6" s="21" t="str">
        <f>IF(AS7="","",IF(AS7="-","【-】","【"&amp;SUBSTITUTE(TEXT(AS7,"#,##0.00"),"-","△")&amp;"】"))</f>
        <v>【1.30】</v>
      </c>
      <c r="AT6" s="22">
        <f>IF(AT7="",NA(),AT7)</f>
        <v>178.22</v>
      </c>
      <c r="AU6" s="22">
        <f t="shared" ref="AU6:BC6" si="6">IF(AU7="",NA(),AU7)</f>
        <v>152.88999999999999</v>
      </c>
      <c r="AV6" s="22">
        <f t="shared" si="6"/>
        <v>131.74</v>
      </c>
      <c r="AW6" s="22">
        <f t="shared" si="6"/>
        <v>112.08</v>
      </c>
      <c r="AX6" s="22">
        <f t="shared" si="6"/>
        <v>85.8</v>
      </c>
      <c r="AY6" s="22">
        <f t="shared" si="6"/>
        <v>359.47</v>
      </c>
      <c r="AZ6" s="22">
        <f t="shared" si="6"/>
        <v>369.69</v>
      </c>
      <c r="BA6" s="22">
        <f t="shared" si="6"/>
        <v>362.93</v>
      </c>
      <c r="BB6" s="22">
        <f t="shared" si="6"/>
        <v>371.81</v>
      </c>
      <c r="BC6" s="22">
        <f t="shared" si="6"/>
        <v>384.23</v>
      </c>
      <c r="BD6" s="21" t="str">
        <f>IF(BD7="","",IF(BD7="-","【-】","【"&amp;SUBSTITUTE(TEXT(BD7,"#,##0.00"),"-","△")&amp;"】"))</f>
        <v>【261.51】</v>
      </c>
      <c r="BE6" s="22">
        <f>IF(BE7="",NA(),BE7)</f>
        <v>1458.8</v>
      </c>
      <c r="BF6" s="22">
        <f t="shared" ref="BF6:BN6" si="7">IF(BF7="",NA(),BF7)</f>
        <v>1315.37</v>
      </c>
      <c r="BG6" s="22">
        <f t="shared" si="7"/>
        <v>1333.39</v>
      </c>
      <c r="BH6" s="22">
        <f t="shared" si="7"/>
        <v>1317.79</v>
      </c>
      <c r="BI6" s="22">
        <f t="shared" si="7"/>
        <v>1308.25</v>
      </c>
      <c r="BJ6" s="22">
        <f t="shared" si="7"/>
        <v>401.79</v>
      </c>
      <c r="BK6" s="22">
        <f t="shared" si="7"/>
        <v>402.99</v>
      </c>
      <c r="BL6" s="22">
        <f t="shared" si="7"/>
        <v>439.05</v>
      </c>
      <c r="BM6" s="22">
        <f t="shared" si="7"/>
        <v>465.85</v>
      </c>
      <c r="BN6" s="22">
        <f t="shared" si="7"/>
        <v>439.43</v>
      </c>
      <c r="BO6" s="21" t="str">
        <f>IF(BO7="","",IF(BO7="-","【-】","【"&amp;SUBSTITUTE(TEXT(BO7,"#,##0.00"),"-","△")&amp;"】"))</f>
        <v>【265.16】</v>
      </c>
      <c r="BP6" s="22">
        <f>IF(BP7="",NA(),BP7)</f>
        <v>69.099999999999994</v>
      </c>
      <c r="BQ6" s="22">
        <f t="shared" ref="BQ6:BY6" si="8">IF(BQ7="",NA(),BQ7)</f>
        <v>78.89</v>
      </c>
      <c r="BR6" s="22">
        <f t="shared" si="8"/>
        <v>75.81</v>
      </c>
      <c r="BS6" s="22">
        <f t="shared" si="8"/>
        <v>76.84</v>
      </c>
      <c r="BT6" s="22">
        <f t="shared" si="8"/>
        <v>75.77</v>
      </c>
      <c r="BU6" s="22">
        <f t="shared" si="8"/>
        <v>100.12</v>
      </c>
      <c r="BV6" s="22">
        <f t="shared" si="8"/>
        <v>98.66</v>
      </c>
      <c r="BW6" s="22">
        <f t="shared" si="8"/>
        <v>95.26</v>
      </c>
      <c r="BX6" s="22">
        <f t="shared" si="8"/>
        <v>92.39</v>
      </c>
      <c r="BY6" s="22">
        <f t="shared" si="8"/>
        <v>94.41</v>
      </c>
      <c r="BZ6" s="21" t="str">
        <f>IF(BZ7="","",IF(BZ7="-","【-】","【"&amp;SUBSTITUTE(TEXT(BZ7,"#,##0.00"),"-","△")&amp;"】"))</f>
        <v>【102.35】</v>
      </c>
      <c r="CA6" s="22">
        <f>IF(CA7="",NA(),CA7)</f>
        <v>232.42</v>
      </c>
      <c r="CB6" s="22">
        <f t="shared" ref="CB6:CJ6" si="9">IF(CB7="",NA(),CB7)</f>
        <v>242.02</v>
      </c>
      <c r="CC6" s="22">
        <f t="shared" si="9"/>
        <v>254.96</v>
      </c>
      <c r="CD6" s="22">
        <f t="shared" si="9"/>
        <v>252.41</v>
      </c>
      <c r="CE6" s="22">
        <f t="shared" si="9"/>
        <v>256.52</v>
      </c>
      <c r="CF6" s="22">
        <f t="shared" si="9"/>
        <v>174.97</v>
      </c>
      <c r="CG6" s="22">
        <f t="shared" si="9"/>
        <v>178.59</v>
      </c>
      <c r="CH6" s="22">
        <f t="shared" si="9"/>
        <v>192.82</v>
      </c>
      <c r="CI6" s="22">
        <f t="shared" si="9"/>
        <v>192.98</v>
      </c>
      <c r="CJ6" s="22">
        <f t="shared" si="9"/>
        <v>192.13</v>
      </c>
      <c r="CK6" s="21" t="str">
        <f>IF(CK7="","",IF(CK7="-","【-】","【"&amp;SUBSTITUTE(TEXT(CK7,"#,##0.00"),"-","△")&amp;"】"))</f>
        <v>【167.74】</v>
      </c>
      <c r="CL6" s="22">
        <f>IF(CL7="",NA(),CL7)</f>
        <v>59.9</v>
      </c>
      <c r="CM6" s="22">
        <f t="shared" ref="CM6:CU6" si="10">IF(CM7="",NA(),CM7)</f>
        <v>58.82</v>
      </c>
      <c r="CN6" s="22">
        <f t="shared" si="10"/>
        <v>59.65</v>
      </c>
      <c r="CO6" s="22">
        <f t="shared" si="10"/>
        <v>59.26</v>
      </c>
      <c r="CP6" s="22">
        <f t="shared" si="10"/>
        <v>56.65</v>
      </c>
      <c r="CQ6" s="22">
        <f t="shared" si="10"/>
        <v>55.63</v>
      </c>
      <c r="CR6" s="22">
        <f t="shared" si="10"/>
        <v>55.03</v>
      </c>
      <c r="CS6" s="22">
        <f t="shared" si="10"/>
        <v>54.05</v>
      </c>
      <c r="CT6" s="22">
        <f t="shared" si="10"/>
        <v>54.43</v>
      </c>
      <c r="CU6" s="22">
        <f t="shared" si="10"/>
        <v>53.87</v>
      </c>
      <c r="CV6" s="21" t="str">
        <f>IF(CV7="","",IF(CV7="-","【-】","【"&amp;SUBSTITUTE(TEXT(CV7,"#,##0.00"),"-","△")&amp;"】"))</f>
        <v>【60.29】</v>
      </c>
      <c r="CW6" s="22">
        <f>IF(CW7="",NA(),CW7)</f>
        <v>84.68</v>
      </c>
      <c r="CX6" s="22">
        <f t="shared" ref="CX6:DF6" si="11">IF(CX7="",NA(),CX7)</f>
        <v>81.650000000000006</v>
      </c>
      <c r="CY6" s="22">
        <f t="shared" si="11"/>
        <v>79.33</v>
      </c>
      <c r="CZ6" s="22">
        <f t="shared" si="11"/>
        <v>78.92</v>
      </c>
      <c r="DA6" s="22">
        <f t="shared" si="11"/>
        <v>81.739999999999995</v>
      </c>
      <c r="DB6" s="22">
        <f t="shared" si="11"/>
        <v>82.04</v>
      </c>
      <c r="DC6" s="22">
        <f t="shared" si="11"/>
        <v>81.900000000000006</v>
      </c>
      <c r="DD6" s="22">
        <f t="shared" si="11"/>
        <v>80.510000000000005</v>
      </c>
      <c r="DE6" s="22">
        <f t="shared" si="11"/>
        <v>79.44</v>
      </c>
      <c r="DF6" s="22">
        <f t="shared" si="11"/>
        <v>79.489999999999995</v>
      </c>
      <c r="DG6" s="21" t="str">
        <f>IF(DG7="","",IF(DG7="-","【-】","【"&amp;SUBSTITUTE(TEXT(DG7,"#,##0.00"),"-","△")&amp;"】"))</f>
        <v>【90.12】</v>
      </c>
      <c r="DH6" s="22">
        <f>IF(DH7="",NA(),DH7)</f>
        <v>35.29</v>
      </c>
      <c r="DI6" s="22">
        <f t="shared" ref="DI6:DQ6" si="12">IF(DI7="",NA(),DI7)</f>
        <v>36.880000000000003</v>
      </c>
      <c r="DJ6" s="22">
        <f t="shared" si="12"/>
        <v>38.42</v>
      </c>
      <c r="DK6" s="22">
        <f t="shared" si="12"/>
        <v>40.36</v>
      </c>
      <c r="DL6" s="22">
        <f t="shared" si="12"/>
        <v>42.34</v>
      </c>
      <c r="DM6" s="22">
        <f t="shared" si="12"/>
        <v>48.05</v>
      </c>
      <c r="DN6" s="22">
        <f t="shared" si="12"/>
        <v>48.87</v>
      </c>
      <c r="DO6" s="22">
        <f t="shared" si="12"/>
        <v>49.12</v>
      </c>
      <c r="DP6" s="22">
        <f t="shared" si="12"/>
        <v>49.39</v>
      </c>
      <c r="DQ6" s="22">
        <f t="shared" si="12"/>
        <v>50.75</v>
      </c>
      <c r="DR6" s="21" t="str">
        <f>IF(DR7="","",IF(DR7="-","【-】","【"&amp;SUBSTITUTE(TEXT(DR7,"#,##0.00"),"-","△")&amp;"】"))</f>
        <v>【50.88】</v>
      </c>
      <c r="DS6" s="22">
        <f>IF(DS7="",NA(),DS7)</f>
        <v>5.78</v>
      </c>
      <c r="DT6" s="22">
        <f t="shared" ref="DT6:EB6" si="13">IF(DT7="",NA(),DT7)</f>
        <v>10.8</v>
      </c>
      <c r="DU6" s="22">
        <f t="shared" si="13"/>
        <v>12.16</v>
      </c>
      <c r="DV6" s="22">
        <f t="shared" si="13"/>
        <v>12.07</v>
      </c>
      <c r="DW6" s="22">
        <f t="shared" si="13"/>
        <v>13.99</v>
      </c>
      <c r="DX6" s="22">
        <f t="shared" si="13"/>
        <v>13.39</v>
      </c>
      <c r="DY6" s="22">
        <f t="shared" si="13"/>
        <v>14.85</v>
      </c>
      <c r="DZ6" s="22">
        <f t="shared" si="13"/>
        <v>16.760000000000002</v>
      </c>
      <c r="EA6" s="22">
        <f t="shared" si="13"/>
        <v>18.57</v>
      </c>
      <c r="EB6" s="22">
        <f t="shared" si="13"/>
        <v>21.14</v>
      </c>
      <c r="EC6" s="21" t="str">
        <f>IF(EC7="","",IF(EC7="-","【-】","【"&amp;SUBSTITUTE(TEXT(EC7,"#,##0.00"),"-","△")&amp;"】"))</f>
        <v>【22.30】</v>
      </c>
      <c r="ED6" s="22">
        <f>IF(ED7="",NA(),ED7)</f>
        <v>0.63</v>
      </c>
      <c r="EE6" s="22">
        <f t="shared" ref="EE6:EM6" si="14">IF(EE7="",NA(),EE7)</f>
        <v>1.02</v>
      </c>
      <c r="EF6" s="22">
        <f t="shared" si="14"/>
        <v>0.7</v>
      </c>
      <c r="EG6" s="22">
        <f t="shared" si="14"/>
        <v>0.35</v>
      </c>
      <c r="EH6" s="22">
        <f t="shared" si="14"/>
        <v>0.41</v>
      </c>
      <c r="EI6" s="22">
        <f t="shared" si="14"/>
        <v>0.54</v>
      </c>
      <c r="EJ6" s="22">
        <f t="shared" si="14"/>
        <v>0.5</v>
      </c>
      <c r="EK6" s="22">
        <f t="shared" si="14"/>
        <v>0.42</v>
      </c>
      <c r="EL6" s="22">
        <f t="shared" si="14"/>
        <v>0.44</v>
      </c>
      <c r="EM6" s="22">
        <f t="shared" si="14"/>
        <v>0.5</v>
      </c>
      <c r="EN6" s="21" t="str">
        <f>IF(EN7="","",IF(EN7="-","【-】","【"&amp;SUBSTITUTE(TEXT(EN7,"#,##0.00"),"-","△")&amp;"】"))</f>
        <v>【0.66】</v>
      </c>
    </row>
    <row r="7" spans="1:144" s="23" customFormat="1" x14ac:dyDescent="0.15">
      <c r="A7" s="15"/>
      <c r="B7" s="24">
        <v>2021</v>
      </c>
      <c r="C7" s="24">
        <v>12203</v>
      </c>
      <c r="D7" s="24">
        <v>46</v>
      </c>
      <c r="E7" s="24">
        <v>1</v>
      </c>
      <c r="F7" s="24">
        <v>0</v>
      </c>
      <c r="G7" s="24">
        <v>1</v>
      </c>
      <c r="H7" s="24" t="s">
        <v>93</v>
      </c>
      <c r="I7" s="24" t="s">
        <v>94</v>
      </c>
      <c r="J7" s="24" t="s">
        <v>95</v>
      </c>
      <c r="K7" s="24" t="s">
        <v>96</v>
      </c>
      <c r="L7" s="24" t="s">
        <v>97</v>
      </c>
      <c r="M7" s="24" t="s">
        <v>98</v>
      </c>
      <c r="N7" s="25" t="s">
        <v>99</v>
      </c>
      <c r="O7" s="25">
        <v>23.73</v>
      </c>
      <c r="P7" s="25">
        <v>84.16</v>
      </c>
      <c r="Q7" s="25">
        <v>4272</v>
      </c>
      <c r="R7" s="25">
        <v>17676</v>
      </c>
      <c r="S7" s="25">
        <v>1119.22</v>
      </c>
      <c r="T7" s="25">
        <v>15.79</v>
      </c>
      <c r="U7" s="25">
        <v>14733</v>
      </c>
      <c r="V7" s="25">
        <v>209.52</v>
      </c>
      <c r="W7" s="25">
        <v>70.319999999999993</v>
      </c>
      <c r="X7" s="25">
        <v>84.74</v>
      </c>
      <c r="Y7" s="25">
        <v>89.59</v>
      </c>
      <c r="Z7" s="25">
        <v>86.48</v>
      </c>
      <c r="AA7" s="25">
        <v>87.54</v>
      </c>
      <c r="AB7" s="25">
        <v>94.99</v>
      </c>
      <c r="AC7" s="25">
        <v>110.05</v>
      </c>
      <c r="AD7" s="25">
        <v>108.87</v>
      </c>
      <c r="AE7" s="25">
        <v>108.46</v>
      </c>
      <c r="AF7" s="25">
        <v>109.02</v>
      </c>
      <c r="AG7" s="25">
        <v>107.81</v>
      </c>
      <c r="AH7" s="25">
        <v>111.39</v>
      </c>
      <c r="AI7" s="25">
        <v>42.78</v>
      </c>
      <c r="AJ7" s="25">
        <v>54.73</v>
      </c>
      <c r="AK7" s="25">
        <v>79.959999999999994</v>
      </c>
      <c r="AL7" s="25">
        <v>88.08</v>
      </c>
      <c r="AM7" s="25">
        <v>96.76</v>
      </c>
      <c r="AN7" s="25">
        <v>2.64</v>
      </c>
      <c r="AO7" s="25">
        <v>3.16</v>
      </c>
      <c r="AP7" s="25">
        <v>11.94</v>
      </c>
      <c r="AQ7" s="25">
        <v>11</v>
      </c>
      <c r="AR7" s="25">
        <v>8.86</v>
      </c>
      <c r="AS7" s="25">
        <v>1.3</v>
      </c>
      <c r="AT7" s="25">
        <v>178.22</v>
      </c>
      <c r="AU7" s="25">
        <v>152.88999999999999</v>
      </c>
      <c r="AV7" s="25">
        <v>131.74</v>
      </c>
      <c r="AW7" s="25">
        <v>112.08</v>
      </c>
      <c r="AX7" s="25">
        <v>85.8</v>
      </c>
      <c r="AY7" s="25">
        <v>359.47</v>
      </c>
      <c r="AZ7" s="25">
        <v>369.69</v>
      </c>
      <c r="BA7" s="25">
        <v>362.93</v>
      </c>
      <c r="BB7" s="25">
        <v>371.81</v>
      </c>
      <c r="BC7" s="25">
        <v>384.23</v>
      </c>
      <c r="BD7" s="25">
        <v>261.51</v>
      </c>
      <c r="BE7" s="25">
        <v>1458.8</v>
      </c>
      <c r="BF7" s="25">
        <v>1315.37</v>
      </c>
      <c r="BG7" s="25">
        <v>1333.39</v>
      </c>
      <c r="BH7" s="25">
        <v>1317.79</v>
      </c>
      <c r="BI7" s="25">
        <v>1308.25</v>
      </c>
      <c r="BJ7" s="25">
        <v>401.79</v>
      </c>
      <c r="BK7" s="25">
        <v>402.99</v>
      </c>
      <c r="BL7" s="25">
        <v>439.05</v>
      </c>
      <c r="BM7" s="25">
        <v>465.85</v>
      </c>
      <c r="BN7" s="25">
        <v>439.43</v>
      </c>
      <c r="BO7" s="25">
        <v>265.16000000000003</v>
      </c>
      <c r="BP7" s="25">
        <v>69.099999999999994</v>
      </c>
      <c r="BQ7" s="25">
        <v>78.89</v>
      </c>
      <c r="BR7" s="25">
        <v>75.81</v>
      </c>
      <c r="BS7" s="25">
        <v>76.84</v>
      </c>
      <c r="BT7" s="25">
        <v>75.77</v>
      </c>
      <c r="BU7" s="25">
        <v>100.12</v>
      </c>
      <c r="BV7" s="25">
        <v>98.66</v>
      </c>
      <c r="BW7" s="25">
        <v>95.26</v>
      </c>
      <c r="BX7" s="25">
        <v>92.39</v>
      </c>
      <c r="BY7" s="25">
        <v>94.41</v>
      </c>
      <c r="BZ7" s="25">
        <v>102.35</v>
      </c>
      <c r="CA7" s="25">
        <v>232.42</v>
      </c>
      <c r="CB7" s="25">
        <v>242.02</v>
      </c>
      <c r="CC7" s="25">
        <v>254.96</v>
      </c>
      <c r="CD7" s="25">
        <v>252.41</v>
      </c>
      <c r="CE7" s="25">
        <v>256.52</v>
      </c>
      <c r="CF7" s="25">
        <v>174.97</v>
      </c>
      <c r="CG7" s="25">
        <v>178.59</v>
      </c>
      <c r="CH7" s="25">
        <v>192.82</v>
      </c>
      <c r="CI7" s="25">
        <v>192.98</v>
      </c>
      <c r="CJ7" s="25">
        <v>192.13</v>
      </c>
      <c r="CK7" s="25">
        <v>167.74</v>
      </c>
      <c r="CL7" s="25">
        <v>59.9</v>
      </c>
      <c r="CM7" s="25">
        <v>58.82</v>
      </c>
      <c r="CN7" s="25">
        <v>59.65</v>
      </c>
      <c r="CO7" s="25">
        <v>59.26</v>
      </c>
      <c r="CP7" s="25">
        <v>56.65</v>
      </c>
      <c r="CQ7" s="25">
        <v>55.63</v>
      </c>
      <c r="CR7" s="25">
        <v>55.03</v>
      </c>
      <c r="CS7" s="25">
        <v>54.05</v>
      </c>
      <c r="CT7" s="25">
        <v>54.43</v>
      </c>
      <c r="CU7" s="25">
        <v>53.87</v>
      </c>
      <c r="CV7" s="25">
        <v>60.29</v>
      </c>
      <c r="CW7" s="25">
        <v>84.68</v>
      </c>
      <c r="CX7" s="25">
        <v>81.650000000000006</v>
      </c>
      <c r="CY7" s="25">
        <v>79.33</v>
      </c>
      <c r="CZ7" s="25">
        <v>78.92</v>
      </c>
      <c r="DA7" s="25">
        <v>81.739999999999995</v>
      </c>
      <c r="DB7" s="25">
        <v>82.04</v>
      </c>
      <c r="DC7" s="25">
        <v>81.900000000000006</v>
      </c>
      <c r="DD7" s="25">
        <v>80.510000000000005</v>
      </c>
      <c r="DE7" s="25">
        <v>79.44</v>
      </c>
      <c r="DF7" s="25">
        <v>79.489999999999995</v>
      </c>
      <c r="DG7" s="25">
        <v>90.12</v>
      </c>
      <c r="DH7" s="25">
        <v>35.29</v>
      </c>
      <c r="DI7" s="25">
        <v>36.880000000000003</v>
      </c>
      <c r="DJ7" s="25">
        <v>38.42</v>
      </c>
      <c r="DK7" s="25">
        <v>40.36</v>
      </c>
      <c r="DL7" s="25">
        <v>42.34</v>
      </c>
      <c r="DM7" s="25">
        <v>48.05</v>
      </c>
      <c r="DN7" s="25">
        <v>48.87</v>
      </c>
      <c r="DO7" s="25">
        <v>49.12</v>
      </c>
      <c r="DP7" s="25">
        <v>49.39</v>
      </c>
      <c r="DQ7" s="25">
        <v>50.75</v>
      </c>
      <c r="DR7" s="25">
        <v>50.88</v>
      </c>
      <c r="DS7" s="25">
        <v>5.78</v>
      </c>
      <c r="DT7" s="25">
        <v>10.8</v>
      </c>
      <c r="DU7" s="25">
        <v>12.16</v>
      </c>
      <c r="DV7" s="25">
        <v>12.07</v>
      </c>
      <c r="DW7" s="25">
        <v>13.99</v>
      </c>
      <c r="DX7" s="25">
        <v>13.39</v>
      </c>
      <c r="DY7" s="25">
        <v>14.85</v>
      </c>
      <c r="DZ7" s="25">
        <v>16.760000000000002</v>
      </c>
      <c r="EA7" s="25">
        <v>18.57</v>
      </c>
      <c r="EB7" s="25">
        <v>21.14</v>
      </c>
      <c r="EC7" s="25">
        <v>22.3</v>
      </c>
      <c r="ED7" s="25">
        <v>0.63</v>
      </c>
      <c r="EE7" s="25">
        <v>1.02</v>
      </c>
      <c r="EF7" s="25">
        <v>0.7</v>
      </c>
      <c r="EG7" s="25">
        <v>0.35</v>
      </c>
      <c r="EH7" s="25">
        <v>0.41</v>
      </c>
      <c r="EI7" s="25">
        <v>0.54</v>
      </c>
      <c r="EJ7" s="25">
        <v>0.5</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2023-01-17T04:09:31Z</cp:lastPrinted>
  <dcterms:created xsi:type="dcterms:W3CDTF">2022-12-01T00:51:12Z</dcterms:created>
  <dcterms:modified xsi:type="dcterms:W3CDTF">2022-12-01T00:51:12Z</dcterms:modified>
  <cp:category/>
</cp:coreProperties>
</file>