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52.8\shibetsu\建設水道部\上下水道係\00 共通\201　通知・照会\01　道\経営比較分析表\R4　公営企業に係る経営比較分析表（令和3年度決算）の分析等について\下水\"/>
    </mc:Choice>
  </mc:AlternateContent>
  <workbookProtection workbookAlgorithmName="SHA-512" workbookHashValue="UEk0WCvJDBxT+sjvy4jJbz1EyzM4IkEh/tPhWN31OR7swn+riJqXmEIAD37AjkjuIt1ca9Wvdk9tnU7ro5VjbQ==" workbookSaltValue="N2q1297EzIu8q/7fdboDrw==" workbookSpinCount="100000" lockStructure="1"/>
  <bookViews>
    <workbookView xWindow="0" yWindow="0" windowWidth="12930" windowHeight="934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<sst xmlns="http://schemas.openxmlformats.org/spreadsheetml/2006/main" count="236" uniqueCount="119">
  <si>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</si>
  <si>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</si>
  <si>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</si>
  <si>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</si>
  <si>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</si>
  <si>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</si>
  <si>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</si>
  <si>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</si>
  <si>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</si>
  <si>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</si>
  <si>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</si>
  <si>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</si>
  <si>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</si>
  <si>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</si>
  <si>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</si>
  <si>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</si>
  <si>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</si>
  <si>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</si>
  <si>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</si>
  <si>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</si>
  <si>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</si>
  <si>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</si>
  <si>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</si>
  <si>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</si>
  <si>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</si>
  <si>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</si>
  <si>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</si>
  <si>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</si>
  <si>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</si>
  <si>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</si>
  <si>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</si>
  <si>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</si>
  <si>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</si>
  <si>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</si>
  <si>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</si>
  <si>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</si>
  <si>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</si>
  <si>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</si>
  <si>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</si>
  <si>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</si>
  <si>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</si>
  <si>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</si>
  <si>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</si>
  <si>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</si>
  <si>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</si>
  <si>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</si>
  <si>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</si>
  <si>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</si>
  <si>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</si>
  <si>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</si>
  <si>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</si>
  <si>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</si>
  <si>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</si>
  <si>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</si>
  <si>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</si>
  <si>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</si>
  <si>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</si>
  <si>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</si>
  <si>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</si>
  <si>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</si>
  <si>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</si>
  <si>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</si>
  <si>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</si>
  <si>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</si>
  <si>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</si>
  <si>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</si>
  <si>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</si>
  <si>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</si>
  <si>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</si>
  <si>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</si>
  <si>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</si>
  <si>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</si>
  <si>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</si>
  <si>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</si>
  <si>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</si>
  <si>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</si>
  <si>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</si>
  <si>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</si>
  <si>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</si>
  <si>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</si>
  <si>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</si>
  <si>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</si>
  <si>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</si>
  <si>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</si>
  <si>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</si>
  <si>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</si>
  <si>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</si>
  <si>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</si>
  <si>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</si>
  <si>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</si>
  <si>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</si>
  <si>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</si>
  <si>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</si>
  <si>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</si>
  <si>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</si>
  <si>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</si>
  <si>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</si>
  <si>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</si>
  <si>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士別市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</si>
  <si>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</si>
  <si>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</si>
  <si>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</si>
  <si>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</si>
  <si>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</si>
  <si>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</si>
  <si>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</si>
  <si>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</si>
  <si>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</si>
  <si>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</si>
  <si>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</si>
  <si>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</si>
  <si>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</si>
  <si>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</si>
  <si>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</si>
  <si>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</si>
  <si>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</si>
  <si>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人口の減少に伴い使用料収入の減少が見込まれる一方で、維持管理費等が増加傾向にあり、経営状況が悪化することが想定されます。
　「士別市下水道事業経営戦略」に基づき、維持管理費等の節減に努めるとともに、施設の在り方について検討を進めます。
　また、経営状況の透明化を図るため、公営企業法の適用に向けた取り組みを進めています。</t>
    <rPh sb="23" eb="25">
      <t>イッポウ</t>
    </rPh>
    <rPh sb="34" eb="38">
      <t>ゾウカケイコウ</t>
    </rPh>
    <rPh sb="42" eb="46">
      <t>ケイエイジョウキョウ</t>
    </rPh>
    <rPh sb="47" eb="49">
      <t>アッカ</t>
    </rPh>
    <rPh sb="54" eb="56">
      <t>ソウテイ</t>
    </rPh>
    <phoneticPr fontId="4"/>
  </si>
  <si>
    <t>　管渠の総延長約179kmの内、約20kmの管渠が耐用年数を超えています。
　管渠については、合流式下水道改善事業により、合流区域の分流化の取り組みを進めています。
　下水処理場は、供用開始後40年以上が経過し、経年劣化が顕著なことから、「士別市下水道ストックマネジメント計画」に基づき、機械、電気設備等の適切な更新を実施します。</t>
    <rPh sb="1" eb="3">
      <t>カンキョ</t>
    </rPh>
    <rPh sb="22" eb="24">
      <t>カンキョ</t>
    </rPh>
    <rPh sb="39" eb="41">
      <t>カンキョ</t>
    </rPh>
    <rPh sb="66" eb="69">
      <t>ブンリュウカ</t>
    </rPh>
    <rPh sb="70" eb="71">
      <t>ト</t>
    </rPh>
    <rPh sb="72" eb="73">
      <t>ク</t>
    </rPh>
    <rPh sb="75" eb="76">
      <t>スス</t>
    </rPh>
    <rPh sb="91" eb="96">
      <t>キョウヨウカイシゴ</t>
    </rPh>
    <rPh sb="98" eb="101">
      <t>ネンイジョウ</t>
    </rPh>
    <rPh sb="102" eb="104">
      <t>ケイカ</t>
    </rPh>
    <rPh sb="106" eb="110">
      <t>ケイネンレッカ</t>
    </rPh>
    <rPh sb="111" eb="113">
      <t>ケンチョ</t>
    </rPh>
    <phoneticPr fontId="4"/>
  </si>
  <si>
    <t>　経営指標は前年度に比べてほぼ横ばいで推移しています。
　企業債残高対事業規模比率は、減少傾向となっているものの、類似団体平均値を上回っています。基礎的財政収支を踏まえて事業の平準化を図ったうえで、計画的な建設改良事業の実施に努めます。
　施設利用率は、類似団体平均値を大きく上回っており、今後も流入量を分析し過大なスペックとならないよう、適切な施設の運用を目指していきます。</t>
    <rPh sb="43" eb="45">
      <t>ゲンショウ</t>
    </rPh>
    <rPh sb="45" eb="47">
      <t>ケイコウ</t>
    </rPh>
    <rPh sb="73" eb="80">
      <t>キソテキザイセイシュウシ</t>
    </rPh>
    <rPh sb="81" eb="82">
      <t>フ</t>
    </rPh>
    <rPh sb="85" eb="87">
      <t>ジギョウ</t>
    </rPh>
    <rPh sb="88" eb="91">
      <t>ヘイジュンカ</t>
    </rPh>
    <rPh sb="92" eb="93">
      <t>ハカ</t>
    </rPh>
    <rPh sb="99" eb="102">
      <t>ケイカクテキ</t>
    </rPh>
    <rPh sb="113" eb="114">
      <t>ツト</t>
    </rPh>
    <rPh sb="145" eb="147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</si>
</sst>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</c:v>
                </c:pt>
                <c:pt idx="4" formatCode="#,##0.00;&quot;△&quot;#,##0.00;&quot;-&quot;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6-4970-A167-70AB1CE81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0.16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6-4970-A167-70AB1CE81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88.27</c:v>
                </c:pt>
                <c:pt idx="1">
                  <c:v>86.41</c:v>
                </c:pt>
                <c:pt idx="2">
                  <c:v>80.150000000000006</c:v>
                </c:pt>
                <c:pt idx="3">
                  <c:v>81.56</c:v>
                </c:pt>
                <c:pt idx="4">
                  <c:v>73.31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1-4BC9-8BEE-3CDA64DA6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54.05</c:v>
                </c:pt>
                <c:pt idx="1">
                  <c:v>57.54</c:v>
                </c:pt>
                <c:pt idx="2">
                  <c:v>55.55</c:v>
                </c:pt>
                <c:pt idx="3">
                  <c:v>55.84</c:v>
                </c:pt>
                <c:pt idx="4">
                  <c:v>55.78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1-4BC9-8BEE-3CDA64DA6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99.5</c:v>
                </c:pt>
                <c:pt idx="1">
                  <c:v>99.5</c:v>
                </c:pt>
                <c:pt idx="2">
                  <c:v>99.53</c:v>
                </c:pt>
                <c:pt idx="3">
                  <c:v>99.56</c:v>
                </c:pt>
                <c:pt idx="4">
                  <c:v>99.57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D-4BBB-ABD8-7DA68424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92.88</c:v>
                </c:pt>
                <c:pt idx="1">
                  <c:v>92.87</c:v>
                </c:pt>
                <c:pt idx="2">
                  <c:v>91.64</c:v>
                </c:pt>
                <c:pt idx="3">
                  <c:v>92.34</c:v>
                </c:pt>
                <c:pt idx="4">
                  <c:v>91.78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D-4BBB-ABD8-7DA68424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62.99</c:v>
                </c:pt>
                <c:pt idx="1">
                  <c:v>64.34</c:v>
                </c:pt>
                <c:pt idx="2">
                  <c:v>70.05</c:v>
                </c:pt>
                <c:pt idx="3">
                  <c:v>68.45</c:v>
                </c:pt>
                <c:pt idx="4">
                  <c:v>70.150000000000006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1-41AE-82A0-FCD1A686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1-41AE-82A0-FCD1A686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C-4942-9851-6E2546F7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C-4942-9851-6E2546F7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6-422D-B9F4-7499992B3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6-422D-B9F4-7499992B3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B-4E9D-AC21-97EA8CFF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B-4E9D-AC21-97EA8CFF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D-4A04-B903-AAB0731A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D-4A04-B903-AAB0731A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1010.72</c:v>
                </c:pt>
                <c:pt idx="1">
                  <c:v>1092.82</c:v>
                </c:pt>
                <c:pt idx="2">
                  <c:v>982.61</c:v>
                </c:pt>
                <c:pt idx="3">
                  <c:v>893.57</c:v>
                </c:pt>
                <c:pt idx="4">
                  <c:v>864.18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4-4351-A3FB-D177BDF5A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798.84</c:v>
                </c:pt>
                <c:pt idx="1">
                  <c:v>692.13</c:v>
                </c:pt>
                <c:pt idx="2">
                  <c:v>807.75</c:v>
                </c:pt>
                <c:pt idx="3">
                  <c:v>812.92</c:v>
                </c:pt>
                <c:pt idx="4">
                  <c:v>765.48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4-4351-A3FB-D177BDF5A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96.58</c:v>
                </c:pt>
                <c:pt idx="1">
                  <c:v>97.83</c:v>
                </c:pt>
                <c:pt idx="2">
                  <c:v>98.35</c:v>
                </c:pt>
                <c:pt idx="3">
                  <c:v>100</c:v>
                </c:pt>
                <c:pt idx="4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4-4BF6-9A3A-3CD6A461E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86.85</c:v>
                </c:pt>
                <c:pt idx="1">
                  <c:v>88.98</c:v>
                </c:pt>
                <c:pt idx="2">
                  <c:v>86.94</c:v>
                </c:pt>
                <c:pt idx="3">
                  <c:v>85.4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4-4BF6-9A3A-3CD6A461E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149.81</c:v>
                </c:pt>
                <c:pt idx="1">
                  <c:v>150</c:v>
                </c:pt>
                <c:pt idx="2">
                  <c:v>150</c:v>
                </c:pt>
                <c:pt idx="3">
                  <c:v>150.16</c:v>
                </c:pt>
                <c:pt idx="4">
                  <c:v>150.16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5-4CFB-AF5E-812D9E24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177.15</c:v>
                </c:pt>
                <c:pt idx="1">
                  <c:v>175.05</c:v>
                </c:pt>
                <c:pt idx="2">
                  <c:v>179.63</c:v>
                </c:pt>
                <c:pt idx="3">
                  <c:v>188.57</c:v>
                </c:pt>
                <c:pt idx="4">
                  <c:v>187.69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5-4CFB-AF5E-812D9E24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北海道　士別市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17676</v>
      </c>
      <c r="AM8" s="46"/>
      <c r="AN8" s="46"/>
      <c r="AO8" s="46"/>
      <c r="AP8" s="46"/>
      <c r="AQ8" s="46"/>
      <c r="AR8" s="46"/>
      <c r="AS8" s="46"/>
      <c r="AT8" s="45">
        <f>データ!T6</f>
        <v>1119.22</v>
      </c>
      <c r="AU8" s="45"/>
      <c r="AV8" s="45"/>
      <c r="AW8" s="45"/>
      <c r="AX8" s="45"/>
      <c r="AY8" s="45"/>
      <c r="AZ8" s="45"/>
      <c r="BA8" s="45"/>
      <c r="BB8" s="45">
        <f>データ!U6</f>
        <v>15.79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76.28</v>
      </c>
      <c r="Q10" s="45"/>
      <c r="R10" s="45"/>
      <c r="S10" s="45"/>
      <c r="T10" s="45"/>
      <c r="U10" s="45"/>
      <c r="V10" s="45"/>
      <c r="W10" s="45">
        <f>データ!Q6</f>
        <v>38.6</v>
      </c>
      <c r="X10" s="45"/>
      <c r="Y10" s="45"/>
      <c r="Z10" s="45"/>
      <c r="AA10" s="45"/>
      <c r="AB10" s="45"/>
      <c r="AC10" s="45"/>
      <c r="AD10" s="46">
        <f>データ!R6</f>
        <v>3131</v>
      </c>
      <c r="AE10" s="46"/>
      <c r="AF10" s="46"/>
      <c r="AG10" s="46"/>
      <c r="AH10" s="46"/>
      <c r="AI10" s="46"/>
      <c r="AJ10" s="46"/>
      <c r="AK10" s="2"/>
      <c r="AL10" s="46">
        <f>データ!V6</f>
        <v>13353</v>
      </c>
      <c r="AM10" s="46"/>
      <c r="AN10" s="46"/>
      <c r="AO10" s="46"/>
      <c r="AP10" s="46"/>
      <c r="AQ10" s="46"/>
      <c r="AR10" s="46"/>
      <c r="AS10" s="46"/>
      <c r="AT10" s="45">
        <f>データ!W6</f>
        <v>6.12</v>
      </c>
      <c r="AU10" s="45"/>
      <c r="AV10" s="45"/>
      <c r="AW10" s="45"/>
      <c r="AX10" s="45"/>
      <c r="AY10" s="45"/>
      <c r="AZ10" s="45"/>
      <c r="BA10" s="45"/>
      <c r="BB10" s="45">
        <f>データ!X6</f>
        <v>2181.86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43</v>
      </c>
      <c r="N86" s="12" t="s">
        <v>44</v>
      </c>
      <c r="O86" s="12" t="str">
        <f>データ!EO6</f>
        <v>【0.24】</v>
      </c>
    </row>
  </sheetData>
  <sheetProtection algorithmName="SHA-512" hashValue="qQKiOk+KHsGQ3gzaz4S0VK1fg0zcXl4yDTW+QSLrxw4ECKlotdijJEJQtGwTQtRMninMgr5NLw7HGExj1UfeeA==" saltValue="R8faJnhXFtJE/kkL8RB0g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12203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北海道　士別市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76.28</v>
      </c>
      <c r="Q6" s="20">
        <f t="shared" si="3"/>
        <v>38.6</v>
      </c>
      <c r="R6" s="20">
        <f t="shared" si="3"/>
        <v>3131</v>
      </c>
      <c r="S6" s="20">
        <f t="shared" si="3"/>
        <v>17676</v>
      </c>
      <c r="T6" s="20">
        <f t="shared" si="3"/>
        <v>1119.22</v>
      </c>
      <c r="U6" s="20">
        <f t="shared" si="3"/>
        <v>15.79</v>
      </c>
      <c r="V6" s="20">
        <f t="shared" si="3"/>
        <v>13353</v>
      </c>
      <c r="W6" s="20">
        <f t="shared" si="3"/>
        <v>6.12</v>
      </c>
      <c r="X6" s="20">
        <f t="shared" si="3"/>
        <v>2181.86</v>
      </c>
      <c r="Y6" s="21">
        <f>IF(Y7="",NA(),Y7)</f>
        <v>62.99</v>
      </c>
      <c r="Z6" s="21">
        <f t="shared" ref="Z6:AH6" si="4">IF(Z7="",NA(),Z7)</f>
        <v>64.34</v>
      </c>
      <c r="AA6" s="21">
        <f t="shared" si="4"/>
        <v>70.05</v>
      </c>
      <c r="AB6" s="21">
        <f t="shared" si="4"/>
        <v>68.45</v>
      </c>
      <c r="AC6" s="21">
        <f t="shared" si="4"/>
        <v>70.150000000000006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1010.72</v>
      </c>
      <c r="BG6" s="21">
        <f t="shared" ref="BG6:BO6" si="7">IF(BG7="",NA(),BG7)</f>
        <v>1092.82</v>
      </c>
      <c r="BH6" s="21">
        <f t="shared" si="7"/>
        <v>982.61</v>
      </c>
      <c r="BI6" s="21">
        <f t="shared" si="7"/>
        <v>893.57</v>
      </c>
      <c r="BJ6" s="21">
        <f t="shared" si="7"/>
        <v>864.18</v>
      </c>
      <c r="BK6" s="21">
        <f t="shared" si="7"/>
        <v>798.84</v>
      </c>
      <c r="BL6" s="21">
        <f t="shared" si="7"/>
        <v>692.13</v>
      </c>
      <c r="BM6" s="21">
        <f t="shared" si="7"/>
        <v>807.75</v>
      </c>
      <c r="BN6" s="21">
        <f t="shared" si="7"/>
        <v>812.92</v>
      </c>
      <c r="BO6" s="21">
        <f t="shared" si="7"/>
        <v>765.48</v>
      </c>
      <c r="BP6" s="20" t="str">
        <f>IF(BP7="","",IF(BP7="-","【-】","【"&amp;SUBSTITUTE(TEXT(BP7,"#,##0.00"),"-","△")&amp;"】"))</f>
        <v>【669.11】</v>
      </c>
      <c r="BQ6" s="21">
        <f>IF(BQ7="",NA(),BQ7)</f>
        <v>96.58</v>
      </c>
      <c r="BR6" s="21">
        <f t="shared" ref="BR6:BZ6" si="8">IF(BR7="",NA(),BR7)</f>
        <v>97.83</v>
      </c>
      <c r="BS6" s="21">
        <f t="shared" si="8"/>
        <v>98.35</v>
      </c>
      <c r="BT6" s="21">
        <f t="shared" si="8"/>
        <v>100</v>
      </c>
      <c r="BU6" s="21">
        <f t="shared" si="8"/>
        <v>99.93</v>
      </c>
      <c r="BV6" s="21">
        <f t="shared" si="8"/>
        <v>86.85</v>
      </c>
      <c r="BW6" s="21">
        <f t="shared" si="8"/>
        <v>88.98</v>
      </c>
      <c r="BX6" s="21">
        <f t="shared" si="8"/>
        <v>86.94</v>
      </c>
      <c r="BY6" s="21">
        <f t="shared" si="8"/>
        <v>85.4</v>
      </c>
      <c r="BZ6" s="21">
        <f t="shared" si="8"/>
        <v>87.8</v>
      </c>
      <c r="CA6" s="20" t="str">
        <f>IF(CA7="","",IF(CA7="-","【-】","【"&amp;SUBSTITUTE(TEXT(CA7,"#,##0.00"),"-","△")&amp;"】"))</f>
        <v>【99.73】</v>
      </c>
      <c r="CB6" s="21">
        <f>IF(CB7="",NA(),CB7)</f>
        <v>149.81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150.16</v>
      </c>
      <c r="CF6" s="21">
        <f t="shared" si="9"/>
        <v>150.16</v>
      </c>
      <c r="CG6" s="21">
        <f t="shared" si="9"/>
        <v>177.15</v>
      </c>
      <c r="CH6" s="21">
        <f t="shared" si="9"/>
        <v>175.05</v>
      </c>
      <c r="CI6" s="21">
        <f t="shared" si="9"/>
        <v>179.63</v>
      </c>
      <c r="CJ6" s="21">
        <f t="shared" si="9"/>
        <v>188.57</v>
      </c>
      <c r="CK6" s="21">
        <f t="shared" si="9"/>
        <v>187.69</v>
      </c>
      <c r="CL6" s="20" t="str">
        <f>IF(CL7="","",IF(CL7="-","【-】","【"&amp;SUBSTITUTE(TEXT(CL7,"#,##0.00"),"-","△")&amp;"】"))</f>
        <v>【134.98】</v>
      </c>
      <c r="CM6" s="21">
        <f>IF(CM7="",NA(),CM7)</f>
        <v>88.27</v>
      </c>
      <c r="CN6" s="21">
        <f t="shared" ref="CN6:CV6" si="10">IF(CN7="",NA(),CN7)</f>
        <v>86.41</v>
      </c>
      <c r="CO6" s="21">
        <f t="shared" si="10"/>
        <v>80.150000000000006</v>
      </c>
      <c r="CP6" s="21">
        <f t="shared" si="10"/>
        <v>81.56</v>
      </c>
      <c r="CQ6" s="21">
        <f t="shared" si="10"/>
        <v>73.31</v>
      </c>
      <c r="CR6" s="21">
        <f t="shared" si="10"/>
        <v>54.05</v>
      </c>
      <c r="CS6" s="21">
        <f t="shared" si="10"/>
        <v>57.54</v>
      </c>
      <c r="CT6" s="21">
        <f t="shared" si="10"/>
        <v>55.55</v>
      </c>
      <c r="CU6" s="21">
        <f t="shared" si="10"/>
        <v>55.84</v>
      </c>
      <c r="CV6" s="21">
        <f t="shared" si="10"/>
        <v>55.78</v>
      </c>
      <c r="CW6" s="20" t="str">
        <f>IF(CW7="","",IF(CW7="-","【-】","【"&amp;SUBSTITUTE(TEXT(CW7,"#,##0.00"),"-","△")&amp;"】"))</f>
        <v>【59.99】</v>
      </c>
      <c r="CX6" s="21">
        <f>IF(CX7="",NA(),CX7)</f>
        <v>99.5</v>
      </c>
      <c r="CY6" s="21">
        <f t="shared" ref="CY6:DG6" si="11">IF(CY7="",NA(),CY7)</f>
        <v>99.5</v>
      </c>
      <c r="CZ6" s="21">
        <f t="shared" si="11"/>
        <v>99.53</v>
      </c>
      <c r="DA6" s="21">
        <f t="shared" si="11"/>
        <v>99.56</v>
      </c>
      <c r="DB6" s="21">
        <f t="shared" si="11"/>
        <v>99.57</v>
      </c>
      <c r="DC6" s="21">
        <f t="shared" si="11"/>
        <v>92.88</v>
      </c>
      <c r="DD6" s="21">
        <f t="shared" si="11"/>
        <v>92.87</v>
      </c>
      <c r="DE6" s="21">
        <f t="shared" si="11"/>
        <v>91.64</v>
      </c>
      <c r="DF6" s="21">
        <f t="shared" si="11"/>
        <v>92.34</v>
      </c>
      <c r="DG6" s="21">
        <f t="shared" si="11"/>
        <v>91.78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1">
        <f t="shared" si="14"/>
        <v>1</v>
      </c>
      <c r="EI6" s="21">
        <f t="shared" si="14"/>
        <v>0.04</v>
      </c>
      <c r="EJ6" s="21">
        <f t="shared" si="14"/>
        <v>0.15</v>
      </c>
      <c r="EK6" s="21">
        <f t="shared" si="14"/>
        <v>0.16</v>
      </c>
      <c r="EL6" s="21">
        <f t="shared" si="14"/>
        <v>0.1</v>
      </c>
      <c r="EM6" s="21">
        <f t="shared" si="14"/>
        <v>0.09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12203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76.28</v>
      </c>
      <c r="Q7" s="24">
        <v>38.6</v>
      </c>
      <c r="R7" s="24">
        <v>3131</v>
      </c>
      <c r="S7" s="24">
        <v>17676</v>
      </c>
      <c r="T7" s="24">
        <v>1119.22</v>
      </c>
      <c r="U7" s="24">
        <v>15.79</v>
      </c>
      <c r="V7" s="24">
        <v>13353</v>
      </c>
      <c r="W7" s="24">
        <v>6.12</v>
      </c>
      <c r="X7" s="24">
        <v>2181.86</v>
      </c>
      <c r="Y7" s="24">
        <v>62.99</v>
      </c>
      <c r="Z7" s="24">
        <v>64.34</v>
      </c>
      <c r="AA7" s="24">
        <v>70.05</v>
      </c>
      <c r="AB7" s="24">
        <v>68.45</v>
      </c>
      <c r="AC7" s="24">
        <v>70.150000000000006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1010.72</v>
      </c>
      <c r="BG7" s="24">
        <v>1092.82</v>
      </c>
      <c r="BH7" s="24">
        <v>982.61</v>
      </c>
      <c r="BI7" s="24">
        <v>893.57</v>
      </c>
      <c r="BJ7" s="24">
        <v>864.18</v>
      </c>
      <c r="BK7" s="24">
        <v>798.84</v>
      </c>
      <c r="BL7" s="24">
        <v>692.13</v>
      </c>
      <c r="BM7" s="24">
        <v>807.75</v>
      </c>
      <c r="BN7" s="24">
        <v>812.92</v>
      </c>
      <c r="BO7" s="24">
        <v>765.48</v>
      </c>
      <c r="BP7" s="24">
        <v>669.11</v>
      </c>
      <c r="BQ7" s="24">
        <v>96.58</v>
      </c>
      <c r="BR7" s="24">
        <v>97.83</v>
      </c>
      <c r="BS7" s="24">
        <v>98.35</v>
      </c>
      <c r="BT7" s="24">
        <v>100</v>
      </c>
      <c r="BU7" s="24">
        <v>99.93</v>
      </c>
      <c r="BV7" s="24">
        <v>86.85</v>
      </c>
      <c r="BW7" s="24">
        <v>88.98</v>
      </c>
      <c r="BX7" s="24">
        <v>86.94</v>
      </c>
      <c r="BY7" s="24">
        <v>85.4</v>
      </c>
      <c r="BZ7" s="24">
        <v>87.8</v>
      </c>
      <c r="CA7" s="24">
        <v>99.73</v>
      </c>
      <c r="CB7" s="24">
        <v>149.81</v>
      </c>
      <c r="CC7" s="24">
        <v>150</v>
      </c>
      <c r="CD7" s="24">
        <v>150</v>
      </c>
      <c r="CE7" s="24">
        <v>150.16</v>
      </c>
      <c r="CF7" s="24">
        <v>150.16</v>
      </c>
      <c r="CG7" s="24">
        <v>177.15</v>
      </c>
      <c r="CH7" s="24">
        <v>175.05</v>
      </c>
      <c r="CI7" s="24">
        <v>179.63</v>
      </c>
      <c r="CJ7" s="24">
        <v>188.57</v>
      </c>
      <c r="CK7" s="24">
        <v>187.69</v>
      </c>
      <c r="CL7" s="24">
        <v>134.97999999999999</v>
      </c>
      <c r="CM7" s="24">
        <v>88.27</v>
      </c>
      <c r="CN7" s="24">
        <v>86.41</v>
      </c>
      <c r="CO7" s="24">
        <v>80.150000000000006</v>
      </c>
      <c r="CP7" s="24">
        <v>81.56</v>
      </c>
      <c r="CQ7" s="24">
        <v>73.31</v>
      </c>
      <c r="CR7" s="24">
        <v>54.05</v>
      </c>
      <c r="CS7" s="24">
        <v>57.54</v>
      </c>
      <c r="CT7" s="24">
        <v>55.55</v>
      </c>
      <c r="CU7" s="24">
        <v>55.84</v>
      </c>
      <c r="CV7" s="24">
        <v>55.78</v>
      </c>
      <c r="CW7" s="24">
        <v>59.99</v>
      </c>
      <c r="CX7" s="24">
        <v>99.5</v>
      </c>
      <c r="CY7" s="24">
        <v>99.5</v>
      </c>
      <c r="CZ7" s="24">
        <v>99.53</v>
      </c>
      <c r="DA7" s="24">
        <v>99.56</v>
      </c>
      <c r="DB7" s="24">
        <v>99.57</v>
      </c>
      <c r="DC7" s="24">
        <v>92.88</v>
      </c>
      <c r="DD7" s="24">
        <v>92.87</v>
      </c>
      <c r="DE7" s="24">
        <v>91.64</v>
      </c>
      <c r="DF7" s="24">
        <v>92.34</v>
      </c>
      <c r="DG7" s="24">
        <v>91.78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1</v>
      </c>
      <c r="EI7" s="24">
        <v>0.04</v>
      </c>
      <c r="EJ7" s="24">
        <v>0.15</v>
      </c>
      <c r="EK7" s="24">
        <v>0.16</v>
      </c>
      <c r="EL7" s="24">
        <v>0.1</v>
      </c>
      <c r="EM7" s="24">
        <v>0.09</v>
      </c>
      <c r="EN7" s="24">
        <v>0.1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-</cp:lastModifiedBy>
  <cp:lastPrinted>2023-01-18T02:32:31Z</cp:lastPrinted>
  <dcterms:created xsi:type="dcterms:W3CDTF">2023-01-12T23:51:17Z</dcterms:created>
  <dcterms:modified xsi:type="dcterms:W3CDTF">2023-01-12T23:51:17Z</dcterms:modified>
  <cp:category/>
</cp:coreProperties>
</file>